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885" windowWidth="11355" windowHeight="6405" tabRatio="690" activeTab="0"/>
  </bookViews>
  <sheets>
    <sheet name="isai" sheetId="1" r:id="rId1"/>
  </sheets>
  <definedNames>
    <definedName name="_xlnm.Print_Area" localSheetId="0">'isai'!$A$1:$N$168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<sst xmlns="http://schemas.openxmlformats.org/spreadsheetml/2006/main" count="407" uniqueCount="359">
  <si>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</si>
  <si>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</si>
  <si>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</si>
  <si>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</si>
  <si>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</si>
  <si>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</si>
  <si>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</si>
  <si>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</si>
  <si>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</si>
  <si>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</si>
  <si>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</si>
  <si>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</si>
  <si>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</si>
  <si>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</si>
  <si>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</si>
  <si>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</si>
  <si>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</si>
  <si>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</si>
  <si>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</si>
  <si>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</si>
  <si>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</si>
  <si>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</si>
  <si>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</si>
  <si>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</si>
  <si>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</si>
  <si>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</si>
  <si>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</si>
  <si>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</si>
  <si>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</si>
  <si>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</si>
  <si>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</si>
  <si>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</si>
  <si>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</si>
  <si>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</si>
  <si>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</si>
  <si>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</si>
  <si>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</si>
  <si>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</si>
  <si>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</si>
  <si>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</si>
  <si>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</si>
  <si>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</si>
  <si>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</si>
  <si>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</si>
  <si>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</si>
  <si>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</si>
  <si>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</si>
  <si>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</si>
  <si>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</si>
  <si>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</si>
  <si>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</si>
  <si>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</si>
  <si>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</si>
  <si>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</si>
  <si>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</si>
  <si>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</si>
  <si>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</si>
  <si>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</si>
  <si>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</si>
  <si>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</si>
  <si>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</si>
  <si>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</si>
  <si>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</si>
  <si>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</si>
  <si>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</si>
  <si>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</si>
  <si>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</si>
  <si>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</si>
  <si>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</si>
  <si>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</si>
  <si>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</si>
  <si>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</si>
  <si>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</si>
  <si>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</si>
  <si>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</si>
  <si>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</si>
  <si>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</si>
  <si>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</si>
  <si>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</si>
  <si>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</si>
  <si>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</si>
  <si>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</si>
  <si>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</si>
  <si>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</si>
  <si>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</si>
  <si>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</si>
  <si>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</si>
  <si>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</si>
  <si>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</si>
  <si>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</si>
  <si>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</si>
  <si>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</si>
  <si>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</si>
  <si>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</si>
  <si>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</si>
  <si>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</si>
  <si>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</si>
  <si>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</si>
  <si>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</si>
  <si>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</si>
  <si>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</si>
  <si>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</si>
  <si>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</si>
  <si>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</si>
  <si>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</si>
  <si>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</si>
  <si>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</si>
  <si>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</si>
  <si>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</si>
  <si>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</si>
  <si>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</si>
  <si>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</si>
  <si>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</si>
  <si>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</si>
  <si>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</si>
  <si>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</si>
  <si>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</si>
  <si>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</si>
  <si>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</si>
  <si>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</si>
  <si>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</si>
  <si>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</si>
  <si>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</si>
  <si>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</si>
  <si>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</si>
  <si>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</si>
  <si>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</si>
  <si>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</si>
  <si>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</si>
  <si>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</si>
  <si>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</si>
  <si>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</si>
  <si>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</si>
  <si>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</si>
  <si>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</si>
  <si>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</si>
  <si>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</si>
  <si>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</si>
  <si>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</si>
  <si>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</si>
  <si>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</si>
  <si>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</si>
  <si>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</si>
  <si>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</si>
  <si>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</si>
  <si>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</si>
  <si>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</si>
  <si>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</si>
  <si>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</si>
  <si>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</si>
  <si>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</si>
  <si>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</si>
  <si>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</si>
  <si>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</si>
  <si>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</si>
  <si>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</si>
  <si>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</si>
  <si>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</si>
  <si>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</si>
  <si>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</si>
  <si>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</si>
  <si>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</si>
  <si>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</si>
  <si>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</si>
  <si>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</si>
  <si>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</si>
  <si>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</si>
  <si>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</si>
  <si>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</si>
  <si>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</si>
  <si>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</si>
  <si>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</si>
  <si>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</si>
  <si>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</si>
  <si>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</si>
  <si>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</si>
  <si>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</si>
  <si>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</si>
  <si>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</si>
  <si>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</si>
  <si>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</si>
  <si>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</si>
  <si>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</si>
  <si>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</si>
  <si>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</si>
  <si>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</si>
  <si>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</si>
  <si>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</si>
  <si>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</si>
  <si>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</si>
  <si>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</si>
  <si>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</si>
  <si>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</si>
  <si>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</si>
  <si>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</si>
  <si>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</si>
  <si>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</si>
  <si>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</si>
  <si>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</si>
  <si>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</si>
  <si>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</si>
  <si>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</si>
  <si>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</si>
  <si>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</si>
  <si>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</si>
  <si>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</si>
  <si>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</si>
  <si>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</si>
  <si>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</si>
  <si>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</si>
  <si>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</si>
  <si>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</si>
  <si>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</si>
  <si>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</si>
  <si>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</si>
  <si>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</si>
  <si>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</si>
  <si>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</si>
  <si>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</si>
  <si>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</si>
  <si>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</si>
  <si>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</si>
  <si>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</si>
  <si>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</si>
  <si>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</si>
  <si>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</si>
  <si>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</si>
  <si>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</si>
  <si>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</si>
  <si>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</si>
  <si>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</si>
  <si>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</si>
  <si>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</si>
  <si>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</si>
  <si>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</si>
  <si>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</si>
  <si>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</si>
  <si>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</si>
  <si>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</si>
  <si>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</si>
  <si>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</si>
  <si>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</si>
  <si>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</si>
  <si>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</si>
  <si>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</si>
  <si>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</si>
  <si>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</si>
  <si>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</si>
  <si>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</si>
  <si>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</si>
  <si>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</si>
  <si>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</si>
  <si>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</si>
  <si>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</si>
  <si>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</si>
  <si>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</si>
  <si>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</si>
  <si>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</si>
  <si>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</si>
  <si>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</si>
  <si>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</si>
  <si>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</si>
  <si>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</si>
  <si>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</si>
  <si>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</si>
  <si>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</si>
  <si>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</si>
  <si>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</si>
  <si>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</si>
  <si>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</si>
  <si>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</si>
  <si>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</si>
  <si>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</si>
  <si>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</si>
  <si>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</si>
  <si>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</si>
  <si>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</si>
  <si>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</si>
  <si>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</si>
  <si>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</si>
  <si>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</si>
  <si>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</si>
  <si>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</si>
  <si>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</si>
  <si>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</si>
  <si>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</si>
  <si>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</si>
  <si>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</si>
  <si>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</si>
  <si>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</si>
  <si>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</si>
  <si>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</si>
  <si>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</si>
  <si>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</si>
  <si>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</si>
  <si>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</si>
  <si>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</si>
  <si>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</si>
  <si>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</si>
  <si>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</si>
  <si>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</si>
  <si>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</si>
  <si>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</si>
  <si>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</si>
  <si>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</si>
  <si>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</si>
  <si>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</si>
  <si>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</si>
  <si>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</si>
  <si>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</si>
  <si>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</si>
  <si>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</si>
  <si>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</si>
  <si>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</si>
  <si>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</si>
  <si>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</si>
  <si>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</si>
  <si>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</si>
  <si>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</si>
  <si>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</si>
  <si>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</si>
  <si>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</si>
  <si>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</si>
  <si>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</si>
  <si>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</si>
  <si>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</si>
  <si>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</si>
  <si>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</si>
  <si>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</si>
  <si>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</si>
  <si>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</si>
  <si>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</si>
  <si>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</si>
  <si>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</si>
  <si>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</si>
  <si>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</si>
  <si>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</si>
  <si>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</si>
  <si>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</si>
  <si>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</si>
  <si>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</si>
  <si>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</si>
  <si>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</si>
  <si>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</si>
  <si>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</si>
  <si>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</si>
  <si>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</si>
  <si>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</si>
  <si>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</si>
  <si>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</si>
  <si>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</si>
  <si>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</si>
  <si>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</si>
  <si>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</si>
  <si>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</si>
  <si>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</si>
  <si>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</si>
  <si>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</si>
  <si>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CORTE AL 31 DE DICIEMBRE DEL 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</si>
</sst>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F138" sqref="F138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7.83203125" style="2" customWidth="1"/>
    <col min="6" max="6" width="15.66015625" style="2" customWidth="1"/>
    <col min="7" max="7" width="16.66015625" style="2" customWidth="1"/>
    <col min="8" max="8" width="12.16015625" style="2" customWidth="1"/>
    <col min="9" max="9" width="10.16015625" style="2" customWidth="1"/>
    <col min="10" max="10" width="11" style="2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358</v>
      </c>
    </row>
    <row r="2" spans="1:14" s="6" customFormat="1" ht="36" customHeight="1">
      <c r="A2" s="169" t="s">
        <v>274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70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70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3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2:11" s="1" customFormat="1" ht="12" thickBot="1">
      <c r="B145" s="11"/>
      <c r="C145" s="11"/>
      <c r="F145" s="10"/>
      <c r="G145" s="10"/>
      <c r="H145" s="10"/>
      <c r="I145" s="10"/>
      <c r="J145" s="10"/>
      <c r="K145" s="34"/>
    </row>
    <row r="146" spans="1:14" s="1" customFormat="1" ht="12" thickBot="1">
      <c r="A146" s="84" t="s">
        <v>68</v>
      </c>
      <c r="B146" s="23"/>
      <c r="C146" s="23"/>
      <c r="D146" s="24"/>
      <c r="E146" s="22">
        <f>SUM(E4:E39)</f>
        <v>7781671.639999998</v>
      </c>
      <c r="F146" s="22">
        <f aca="true" t="shared" si="11" ref="F146:K146">SUM(F4:F39)</f>
        <v>396214.54</v>
      </c>
      <c r="G146" s="22">
        <f t="shared" si="11"/>
        <v>2115473.1599999997</v>
      </c>
      <c r="H146" s="22">
        <f t="shared" si="11"/>
        <v>49019.97</v>
      </c>
      <c r="I146" s="22">
        <f t="shared" si="11"/>
        <v>0</v>
      </c>
      <c r="J146" s="22">
        <f t="shared" si="11"/>
        <v>0</v>
      </c>
      <c r="K146" s="22">
        <f t="shared" si="11"/>
        <v>10342379.29</v>
      </c>
      <c r="L146" s="24"/>
      <c r="M146" s="24"/>
      <c r="N146" s="31"/>
    </row>
    <row r="147" ht="12" thickBot="1">
      <c r="A147" s="3"/>
    </row>
    <row r="148" spans="1:14" ht="12" thickBot="1">
      <c r="A148" s="85" t="s">
        <v>72</v>
      </c>
      <c r="B148" s="23"/>
      <c r="C148" s="23"/>
      <c r="D148" s="30"/>
      <c r="E148" s="33">
        <f>SUM(E41:E46)</f>
        <v>2042662.4499999997</v>
      </c>
      <c r="F148" s="33">
        <f aca="true" t="shared" si="12" ref="F148:K148">SUM(F41:F46)</f>
        <v>99081.10999999999</v>
      </c>
      <c r="G148" s="33">
        <f t="shared" si="12"/>
        <v>481473.09</v>
      </c>
      <c r="H148" s="33">
        <f t="shared" si="12"/>
        <v>152648.58</v>
      </c>
      <c r="I148" s="33">
        <f t="shared" si="12"/>
        <v>7571.36</v>
      </c>
      <c r="J148" s="33">
        <f t="shared" si="12"/>
        <v>33646.18</v>
      </c>
      <c r="K148" s="33">
        <f t="shared" si="12"/>
        <v>2817082.7699999996</v>
      </c>
      <c r="L148" s="30"/>
      <c r="M148" s="30"/>
      <c r="N148" s="32"/>
    </row>
    <row r="149" ht="12" thickBot="1">
      <c r="A149" s="3"/>
    </row>
    <row r="150" spans="1:14" ht="12" thickBot="1">
      <c r="A150" s="27" t="s">
        <v>62</v>
      </c>
      <c r="B150" s="168"/>
      <c r="C150" s="23"/>
      <c r="D150" s="28"/>
      <c r="E150" s="29">
        <f>SUM(E48:E59)</f>
        <v>4737997.930000001</v>
      </c>
      <c r="F150" s="29">
        <f aca="true" t="shared" si="13" ref="F150:K150">SUM(F48:F59)</f>
        <v>270680.43</v>
      </c>
      <c r="G150" s="29">
        <f t="shared" si="13"/>
        <v>555876.27</v>
      </c>
      <c r="H150" s="29">
        <f t="shared" si="13"/>
        <v>2411.04</v>
      </c>
      <c r="I150" s="29">
        <f t="shared" si="13"/>
        <v>119.58</v>
      </c>
      <c r="J150" s="29">
        <f t="shared" si="13"/>
        <v>417.56</v>
      </c>
      <c r="K150" s="29">
        <f t="shared" si="13"/>
        <v>5567502.81</v>
      </c>
      <c r="L150" s="24"/>
      <c r="M150" s="25"/>
      <c r="N150" s="26"/>
    </row>
    <row r="151" ht="12" thickBot="1"/>
    <row r="152" spans="1:14" ht="12" thickBot="1">
      <c r="A152" s="27" t="s">
        <v>21</v>
      </c>
      <c r="B152" s="23"/>
      <c r="C152" s="23"/>
      <c r="D152" s="30"/>
      <c r="E152" s="33">
        <f>SUM(E61:E71)</f>
        <v>2802185.26</v>
      </c>
      <c r="F152" s="33">
        <f aca="true" t="shared" si="14" ref="F152:K152">SUM(F61:F71)</f>
        <v>136359.97999999998</v>
      </c>
      <c r="G152" s="33">
        <f t="shared" si="14"/>
        <v>313359.92000000004</v>
      </c>
      <c r="H152" s="33">
        <f t="shared" si="14"/>
        <v>205616.78</v>
      </c>
      <c r="I152" s="33">
        <f t="shared" si="14"/>
        <v>0</v>
      </c>
      <c r="J152" s="33">
        <f t="shared" si="14"/>
        <v>0</v>
      </c>
      <c r="K152" s="33">
        <f t="shared" si="14"/>
        <v>3457521.94</v>
      </c>
      <c r="L152" s="30"/>
      <c r="M152" s="30"/>
      <c r="N152" s="32"/>
    </row>
    <row r="153" ht="12" thickBot="1"/>
    <row r="154" spans="1:14" ht="12" thickBot="1">
      <c r="A154" s="27" t="s">
        <v>148</v>
      </c>
      <c r="B154" s="23"/>
      <c r="C154" s="23"/>
      <c r="D154" s="30"/>
      <c r="E154" s="33">
        <f>SUM(E73:E86)</f>
        <v>2092336.6400000001</v>
      </c>
      <c r="F154" s="33">
        <f aca="true" t="shared" si="15" ref="F154:K154">SUM(F73:F86)</f>
        <v>117474.32999999997</v>
      </c>
      <c r="G154" s="33">
        <f t="shared" si="15"/>
        <v>485111.33999999997</v>
      </c>
      <c r="H154" s="33">
        <f t="shared" si="15"/>
        <v>11911.169999999998</v>
      </c>
      <c r="I154" s="33">
        <f t="shared" si="15"/>
        <v>504.98</v>
      </c>
      <c r="J154" s="33">
        <f t="shared" si="15"/>
        <v>2411.91</v>
      </c>
      <c r="K154" s="33">
        <f t="shared" si="15"/>
        <v>2709750.3700000006</v>
      </c>
      <c r="L154" s="30"/>
      <c r="M154" s="30"/>
      <c r="N154" s="32"/>
    </row>
    <row r="155" ht="12" thickBot="1"/>
    <row r="156" spans="1:14" ht="12" thickBot="1">
      <c r="A156" s="27" t="s">
        <v>218</v>
      </c>
      <c r="B156" s="23"/>
      <c r="C156" s="23"/>
      <c r="D156" s="30"/>
      <c r="E156" s="33">
        <f>SUM(E88:E99)</f>
        <v>1612446.58</v>
      </c>
      <c r="F156" s="33">
        <f aca="true" t="shared" si="16" ref="F156:K156">SUM(F88:F99)</f>
        <v>77088.76999999999</v>
      </c>
      <c r="G156" s="33">
        <f t="shared" si="16"/>
        <v>402118.26</v>
      </c>
      <c r="H156" s="33">
        <f t="shared" si="16"/>
        <v>1085.77</v>
      </c>
      <c r="I156" s="33">
        <f t="shared" si="16"/>
        <v>0</v>
      </c>
      <c r="J156" s="33">
        <f t="shared" si="16"/>
        <v>0</v>
      </c>
      <c r="K156" s="33">
        <f t="shared" si="16"/>
        <v>2092739.38</v>
      </c>
      <c r="L156" s="30"/>
      <c r="M156" s="30"/>
      <c r="N156" s="32"/>
    </row>
    <row r="157" ht="12" thickBot="1"/>
    <row r="158" spans="1:14" ht="12" thickBot="1">
      <c r="A158" s="27" t="s">
        <v>252</v>
      </c>
      <c r="B158" s="23"/>
      <c r="C158" s="23"/>
      <c r="D158" s="30"/>
      <c r="E158" s="57">
        <f aca="true" t="shared" si="17" ref="E158:K158">SUM(E101:E107)</f>
        <v>849155.12</v>
      </c>
      <c r="F158" s="57">
        <f t="shared" si="17"/>
        <v>67739.2</v>
      </c>
      <c r="G158" s="57">
        <f t="shared" si="17"/>
        <v>349563.96</v>
      </c>
      <c r="H158" s="57">
        <f t="shared" si="17"/>
        <v>2804.93</v>
      </c>
      <c r="I158" s="57">
        <f t="shared" si="17"/>
        <v>185.15</v>
      </c>
      <c r="J158" s="57">
        <f t="shared" si="17"/>
        <v>1159.63</v>
      </c>
      <c r="K158" s="57">
        <f t="shared" si="17"/>
        <v>1270607.99</v>
      </c>
      <c r="L158" s="30"/>
      <c r="M158" s="30"/>
      <c r="N158" s="32"/>
    </row>
    <row r="159" ht="12" thickBot="1"/>
    <row r="160" spans="1:14" ht="12" thickBot="1">
      <c r="A160" s="27" t="s">
        <v>271</v>
      </c>
      <c r="B160" s="23"/>
      <c r="C160" s="23"/>
      <c r="D160" s="30"/>
      <c r="E160" s="57">
        <f aca="true" t="shared" si="18" ref="E160:K160">SUM(E109)</f>
        <v>52405.96</v>
      </c>
      <c r="F160" s="57">
        <f t="shared" si="18"/>
        <v>26521.71</v>
      </c>
      <c r="G160" s="57">
        <f t="shared" si="18"/>
        <v>47356.61</v>
      </c>
      <c r="H160" s="57">
        <f t="shared" si="18"/>
        <v>0</v>
      </c>
      <c r="I160" s="57">
        <f t="shared" si="18"/>
        <v>0</v>
      </c>
      <c r="J160" s="57">
        <f t="shared" si="18"/>
        <v>0</v>
      </c>
      <c r="K160" s="57">
        <f t="shared" si="18"/>
        <v>126284.28</v>
      </c>
      <c r="L160" s="30"/>
      <c r="M160" s="30"/>
      <c r="N160" s="32"/>
    </row>
    <row r="161" ht="12" thickBot="1"/>
    <row r="162" spans="1:14" ht="12" thickBot="1">
      <c r="A162" s="27" t="s">
        <v>277</v>
      </c>
      <c r="B162" s="23"/>
      <c r="C162" s="23"/>
      <c r="D162" s="30"/>
      <c r="E162" s="57">
        <f aca="true" t="shared" si="19" ref="E162:K162">SUM(E111:E116)</f>
        <v>945492.4</v>
      </c>
      <c r="F162" s="57">
        <f t="shared" si="19"/>
        <v>110226.70999999999</v>
      </c>
      <c r="G162" s="57">
        <f t="shared" si="19"/>
        <v>542523.3200000001</v>
      </c>
      <c r="H162" s="57">
        <f t="shared" si="19"/>
        <v>0</v>
      </c>
      <c r="I162" s="57">
        <f t="shared" si="19"/>
        <v>0</v>
      </c>
      <c r="J162" s="57">
        <f t="shared" si="19"/>
        <v>0</v>
      </c>
      <c r="K162" s="57">
        <f t="shared" si="19"/>
        <v>1598242.4300000002</v>
      </c>
      <c r="L162" s="57"/>
      <c r="M162" s="57"/>
      <c r="N162" s="141"/>
    </row>
    <row r="163" ht="12" thickBot="1"/>
    <row r="164" spans="1:14" ht="12" thickBot="1">
      <c r="A164" s="27" t="s">
        <v>295</v>
      </c>
      <c r="B164" s="23"/>
      <c r="C164" s="23"/>
      <c r="D164" s="30"/>
      <c r="E164" s="57">
        <f>SUM(E118:E126)-229085.24</f>
        <v>2934653.91</v>
      </c>
      <c r="F164" s="57">
        <f>SUM(F118:F126)-26963.33</f>
        <v>210659.13</v>
      </c>
      <c r="G164" s="57">
        <f>SUM(G118:G126)-134425.45</f>
        <v>1023323.3700000001</v>
      </c>
      <c r="H164" s="57">
        <f>SUM(H118:H126)</f>
        <v>96894.45</v>
      </c>
      <c r="I164" s="57">
        <f>SUM(I118:I126)</f>
        <v>0</v>
      </c>
      <c r="J164" s="57">
        <f>SUM(J118:J126)</f>
        <v>0</v>
      </c>
      <c r="K164" s="57">
        <f>SUM(K118:K126)-390474.02</f>
        <v>4265530.860000001</v>
      </c>
      <c r="L164" s="57"/>
      <c r="M164" s="57"/>
      <c r="N164" s="141"/>
    </row>
    <row r="165" ht="12" thickBot="1"/>
    <row r="166" spans="1:14" ht="12" thickBot="1">
      <c r="A166" s="27" t="s">
        <v>319</v>
      </c>
      <c r="B166" s="23"/>
      <c r="C166" s="23"/>
      <c r="D166" s="30"/>
      <c r="E166" s="57">
        <f aca="true" t="shared" si="20" ref="E166:K166">SUM(E128:E131)</f>
        <v>2579525.24</v>
      </c>
      <c r="F166" s="57">
        <f t="shared" si="20"/>
        <v>153093.21000000002</v>
      </c>
      <c r="G166" s="57">
        <f t="shared" si="20"/>
        <v>702658.43</v>
      </c>
      <c r="H166" s="57">
        <f t="shared" si="20"/>
        <v>0</v>
      </c>
      <c r="I166" s="57">
        <f t="shared" si="20"/>
        <v>0</v>
      </c>
      <c r="J166" s="57">
        <f t="shared" si="20"/>
        <v>0</v>
      </c>
      <c r="K166" s="57">
        <f t="shared" si="20"/>
        <v>3435276.88</v>
      </c>
      <c r="L166" s="57"/>
      <c r="M166" s="57"/>
      <c r="N166" s="141"/>
    </row>
    <row r="167" ht="12" thickBot="1"/>
    <row r="168" spans="1:14" ht="12" thickBot="1">
      <c r="A168" s="27" t="s">
        <v>338</v>
      </c>
      <c r="B168" s="23"/>
      <c r="C168" s="23"/>
      <c r="D168" s="30"/>
      <c r="E168" s="57">
        <f>SUM(E133:E141)</f>
        <v>2884528.95</v>
      </c>
      <c r="F168" s="57">
        <f aca="true" t="shared" si="21" ref="F168:K168">SUM(F133:F141)</f>
        <v>182399.93</v>
      </c>
      <c r="G168" s="57">
        <f t="shared" si="21"/>
        <v>882080.17</v>
      </c>
      <c r="H168" s="57">
        <f t="shared" si="21"/>
        <v>0</v>
      </c>
      <c r="I168" s="57">
        <f t="shared" si="21"/>
        <v>0</v>
      </c>
      <c r="J168" s="57">
        <f t="shared" si="21"/>
        <v>0</v>
      </c>
      <c r="K168" s="57">
        <f t="shared" si="21"/>
        <v>3949009.0500000003</v>
      </c>
      <c r="L168" s="57"/>
      <c r="M168" s="57"/>
      <c r="N168" s="141"/>
    </row>
    <row r="169" ht="12" thickBot="1"/>
    <row r="170" spans="1:14" ht="12" thickBot="1">
      <c r="A170" s="27" t="s">
        <v>357</v>
      </c>
      <c r="B170" s="23"/>
      <c r="C170" s="23"/>
      <c r="D170" s="30"/>
      <c r="E170" s="57">
        <f>+E143</f>
        <v>699653</v>
      </c>
      <c r="F170" s="57">
        <f aca="true" t="shared" si="22" ref="F170:K170">+F143</f>
        <v>92354.06</v>
      </c>
      <c r="G170" s="57">
        <f t="shared" si="22"/>
        <v>266114</v>
      </c>
      <c r="H170" s="57">
        <f t="shared" si="22"/>
        <v>0</v>
      </c>
      <c r="I170" s="57">
        <f t="shared" si="22"/>
        <v>0</v>
      </c>
      <c r="J170" s="57">
        <f t="shared" si="22"/>
        <v>0</v>
      </c>
      <c r="K170" s="57">
        <f t="shared" si="22"/>
        <v>1058121.06</v>
      </c>
      <c r="L170" s="57"/>
      <c r="M170" s="57"/>
      <c r="N170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2019-01-24T17:31:04Z</cp:lastPrinted>
  <dcterms:created xsi:type="dcterms:W3CDTF">2004-10-12T14:27:25Z</dcterms:created>
  <dcterms:modified xsi:type="dcterms:W3CDTF">2019-01-26T16:13:51Z</dcterms:modified>
  <cp:category/>
  <cp:version/>
  <cp:contentType/>
  <cp:contentStatus/>
</cp:coreProperties>
</file>