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Edo.Situación Financ." sheetId="1" r:id="rId1"/>
    <sheet name="Edo.Actividades" sheetId="2" r:id="rId2"/>
    <sheet name="Variación Hacienda Pub." sheetId="3" r:id="rId3"/>
    <sheet name="Cambios Sit. Financ." sheetId="4" r:id="rId4"/>
    <sheet name="Flujo de Efectivo" sheetId="5" r:id="rId5"/>
    <sheet name="Analitico del Activo" sheetId="6" r:id="rId6"/>
    <sheet name="Analit.deuda y ot. Pas" sheetId="7" r:id="rId7"/>
    <sheet name="Notas a los Estados Fin." sheetId="14" r:id="rId8"/>
    <sheet name="Hoja1" sheetId="17" r:id="rId9"/>
  </sheets>
  <calcPr calcId="145621"/>
</workbook>
</file>

<file path=xl/calcChain.xml><?xml version="1.0" encoding="utf-8"?>
<calcChain xmlns="http://schemas.openxmlformats.org/spreadsheetml/2006/main">
  <c r="F23" i="6" l="1"/>
  <c r="F13" i="6"/>
  <c r="E41" i="5"/>
  <c r="D41" i="5"/>
  <c r="E20" i="5"/>
  <c r="D20" i="5"/>
  <c r="G45" i="3"/>
  <c r="E45" i="3"/>
  <c r="D45" i="3"/>
  <c r="G21" i="3"/>
  <c r="E21" i="3"/>
  <c r="D21" i="3"/>
  <c r="G16" i="3"/>
  <c r="F35" i="7" l="1"/>
  <c r="F45" i="7" s="1"/>
  <c r="E35" i="7"/>
  <c r="E45" i="7" s="1"/>
  <c r="F23" i="7"/>
  <c r="E23" i="7"/>
  <c r="G29" i="6"/>
  <c r="F28" i="6"/>
  <c r="G28" i="6" s="1"/>
  <c r="G27" i="6"/>
  <c r="F27" i="6"/>
  <c r="F26" i="6"/>
  <c r="G26" i="6" s="1"/>
  <c r="F25" i="6"/>
  <c r="G25" i="6" s="1"/>
  <c r="F24" i="6"/>
  <c r="G24" i="6" s="1"/>
  <c r="G23" i="6"/>
  <c r="F21" i="6"/>
  <c r="G21" i="6" s="1"/>
  <c r="F14" i="6"/>
  <c r="G14" i="6" s="1"/>
  <c r="G13" i="6"/>
  <c r="F12" i="6"/>
  <c r="G12" i="6" s="1"/>
  <c r="J32" i="5"/>
  <c r="I32" i="5"/>
  <c r="J25" i="5"/>
  <c r="I25" i="5"/>
  <c r="J21" i="5"/>
  <c r="I21" i="5"/>
  <c r="G39" i="3"/>
  <c r="G36" i="3"/>
  <c r="G35" i="3"/>
  <c r="G20" i="3"/>
  <c r="G17" i="3"/>
  <c r="G15" i="3"/>
  <c r="D21" i="2"/>
  <c r="D11" i="2"/>
  <c r="D26" i="2"/>
  <c r="C26" i="2"/>
  <c r="J37" i="5" l="1"/>
  <c r="D37" i="2"/>
  <c r="I37" i="5"/>
  <c r="I34" i="1"/>
  <c r="H34" i="1"/>
  <c r="C21" i="2"/>
  <c r="C11" i="2"/>
  <c r="E34" i="1"/>
  <c r="C34" i="1"/>
  <c r="E20" i="6"/>
  <c r="C20" i="6"/>
  <c r="E11" i="6"/>
  <c r="D11" i="6"/>
  <c r="C11" i="6"/>
  <c r="G20" i="6"/>
  <c r="D20" i="6"/>
  <c r="D10" i="6" s="1"/>
  <c r="F20" i="6"/>
  <c r="H48" i="4"/>
  <c r="G48" i="4"/>
  <c r="H40" i="4"/>
  <c r="G40" i="4"/>
  <c r="H35" i="4"/>
  <c r="G35" i="4"/>
  <c r="H23" i="4"/>
  <c r="G23" i="4"/>
  <c r="D23" i="4"/>
  <c r="C23" i="4"/>
  <c r="H13" i="4"/>
  <c r="G13" i="4"/>
  <c r="D13" i="4"/>
  <c r="C13" i="4"/>
  <c r="H33" i="4"/>
  <c r="H48" i="2"/>
  <c r="G48" i="2"/>
  <c r="H40" i="2"/>
  <c r="G40" i="2"/>
  <c r="H33" i="2"/>
  <c r="G33" i="2"/>
  <c r="H28" i="2"/>
  <c r="G28" i="2"/>
  <c r="H16" i="2"/>
  <c r="G16" i="2"/>
  <c r="H10" i="2"/>
  <c r="G10" i="2"/>
  <c r="I53" i="1"/>
  <c r="H53" i="1"/>
  <c r="I45" i="1"/>
  <c r="H45" i="1"/>
  <c r="I40" i="1"/>
  <c r="H40" i="1"/>
  <c r="I21" i="1"/>
  <c r="H21" i="1"/>
  <c r="E21" i="1"/>
  <c r="C21" i="1"/>
  <c r="E10" i="6" l="1"/>
  <c r="C10" i="6"/>
  <c r="F11" i="6"/>
  <c r="H11" i="4"/>
  <c r="G11" i="4"/>
  <c r="D11" i="4"/>
  <c r="C11" i="4"/>
  <c r="G51" i="4" s="1"/>
  <c r="G51" i="2"/>
  <c r="H51" i="2"/>
  <c r="H53" i="2" s="1"/>
  <c r="I57" i="1"/>
  <c r="H57" i="1"/>
  <c r="H36" i="1"/>
  <c r="I36" i="1"/>
  <c r="E59" i="1"/>
  <c r="C59" i="1"/>
  <c r="F10" i="6" l="1"/>
  <c r="G10" i="6" s="1"/>
  <c r="G11" i="6"/>
  <c r="H51" i="4"/>
  <c r="H59" i="1"/>
  <c r="I59" i="1"/>
  <c r="C37" i="2"/>
  <c r="G53" i="2" s="1"/>
</calcChain>
</file>

<file path=xl/comments1.xml><?xml version="1.0" encoding="utf-8"?>
<comments xmlns="http://schemas.openxmlformats.org/spreadsheetml/2006/main">
  <authors>
    <author>SFyTGE</author>
  </authors>
  <commentList>
    <comment ref="F58" authorId="0">
      <text>
        <r>
          <rPr>
            <b/>
            <sz val="8"/>
            <color indexed="81"/>
            <rFont val="Tahoma"/>
            <family val="2"/>
          </rPr>
          <t>SFyTGE:</t>
        </r>
        <r>
          <rPr>
            <sz val="8"/>
            <color indexed="81"/>
            <rFont val="Tahoma"/>
            <family val="2"/>
          </rPr>
          <t xml:space="preserve">
Está incluida dentro de Provisiones a Largo Plazo en el Plan de cuentas en la CTA: 22600-0-000</t>
        </r>
      </text>
    </comment>
    <comment ref="F73" authorId="0">
      <text>
        <r>
          <rPr>
            <b/>
            <sz val="8"/>
            <color indexed="81"/>
            <rFont val="Tahoma"/>
            <family val="2"/>
          </rPr>
          <t>SFyTGE:</t>
        </r>
        <r>
          <rPr>
            <sz val="8"/>
            <color indexed="81"/>
            <rFont val="Tahoma"/>
            <family val="2"/>
          </rPr>
          <t xml:space="preserve">
Esta como actualizaciones de la Hacienda pública/Patrimonio</t>
        </r>
      </text>
    </comment>
    <comment ref="F80" authorId="0">
      <text>
        <r>
          <rPr>
            <b/>
            <sz val="8"/>
            <color indexed="81"/>
            <rFont val="Tahoma"/>
            <family val="2"/>
          </rPr>
          <t>SFyTGE:</t>
        </r>
        <r>
          <rPr>
            <sz val="8"/>
            <color indexed="81"/>
            <rFont val="Tahoma"/>
            <family val="2"/>
          </rPr>
          <t xml:space="preserve">
No tiene número de cuenta en el plan de cuentas </t>
        </r>
      </text>
    </comment>
  </commentList>
</comments>
</file>

<file path=xl/sharedStrings.xml><?xml version="1.0" encoding="utf-8"?>
<sst xmlns="http://schemas.openxmlformats.org/spreadsheetml/2006/main" count="563" uniqueCount="406">
  <si>
    <t>Estado de Situación Financiera</t>
  </si>
  <si>
    <t>Concepto</t>
  </si>
  <si>
    <t>Año</t>
  </si>
  <si>
    <t>ACTIVO</t>
  </si>
  <si>
    <t>PASIVO</t>
  </si>
  <si>
    <t xml:space="preserve">Activo Circulante </t>
  </si>
  <si>
    <t>Pasivo Circulante</t>
  </si>
  <si>
    <t xml:space="preserve">Efectivo y Equivalentes </t>
  </si>
  <si>
    <t>Cuentas Por Pagar a Corto Plazo</t>
  </si>
  <si>
    <t xml:space="preserve">Derechos a Recibir Efectivo y Equivalentes </t>
  </si>
  <si>
    <t>Documentos por Pagar a Corto Plazo</t>
  </si>
  <si>
    <t xml:space="preserve">Derechos a Recibir Bienes o Servicios 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</si>
  <si>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</si>
  <si>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</si>
  <si>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</si>
  <si>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</si>
  <si>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</si>
  <si>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 xml:space="preserve">Estimación por Pérdida o Deterioro de Activos Circulantes             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</si>
  <si>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</si>
  <si>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</si>
  <si>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</si>
  <si>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</si>
  <si>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</si>
  <si>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 Circulante</t>
  </si>
  <si>
    <t>Pasivo 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</si>
  <si>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</si>
  <si>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</si>
  <si>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</si>
  <si>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</si>
  <si>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</si>
  <si>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</si>
  <si>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</si>
  <si>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</si>
  <si>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 xml:space="preserve">Activos Intangibles </t>
  </si>
  <si>
    <t>Fondos y Bienes de Terceros en Garantia y/o en Administración a Largo Plazo</t>
  </si>
  <si>
    <t xml:space="preserve">Depreciación, Deterioro y Amortización Acumulada de Bienes </t>
  </si>
  <si>
    <t xml:space="preserve">Provisiones a Largo Plazo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</si>
  <si>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</si>
  <si>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</si>
  <si>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</si>
  <si>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</si>
  <si>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</si>
  <si>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 xml:space="preserve">Total del Pasivo </t>
  </si>
  <si>
    <t>HACIENDA PÚBLICA/PATRIMONIO</t>
  </si>
  <si>
    <t>Hacienda Pública/ Patrimonio Contribuido</t>
  </si>
  <si>
    <t xml:space="preserve">Aportaciones </t>
  </si>
  <si>
    <t xml:space="preserve">Donaciones de Capital </t>
  </si>
  <si>
    <t>Actualizacion de la Hacienda Publica/Patrimonio</t>
  </si>
  <si>
    <t>Hacienda Pública/ Patrimonio Generado</t>
  </si>
  <si>
    <t>Resultados del Ejercicio (Ahorro / Desahorro)</t>
  </si>
  <si>
    <t>Resultados de Ejercicios Anteriores</t>
  </si>
  <si>
    <t xml:space="preserve">Revalúos </t>
  </si>
  <si>
    <t>Reservas</t>
  </si>
  <si>
    <t>Rectificaciones de Resultados de Ejercicios Anteriores</t>
  </si>
  <si>
    <t xml:space="preserve">Exceso o Insuficiencia en la Actualización de La Hacienda Publica/Patrimonio </t>
  </si>
  <si>
    <r>
      <t>Resultado por Pos</t>
    </r>
    <r>
      <rPr>
        <sz val="8"/>
        <color rgb="FFFF0000"/>
        <rFont val="Arial"/>
        <family val="2"/>
      </rPr>
      <t>i</t>
    </r>
    <r>
      <rPr>
        <sz val="8"/>
        <rFont val="Arial"/>
        <family val="2"/>
      </rPr>
      <t xml:space="preserve">cion Monetaria </t>
    </r>
  </si>
  <si>
    <t>Resultado por Tenencia de Activos no Monetarios</t>
  </si>
  <si>
    <t xml:space="preserve">Total Hacienda Pública/Patrimonio </t>
  </si>
  <si>
    <t>Total del Activo</t>
  </si>
  <si>
    <t>Total de Pasivo y Hacienda Pública/ Patrimonio</t>
  </si>
  <si>
    <t>INGRESOS Y OTROS BENEFICIOS</t>
  </si>
  <si>
    <t>GASTOS Y OTRAS PÉRDIDAS</t>
  </si>
  <si>
    <t>Gastos de Funanciamiento</t>
  </si>
  <si>
    <t>Impuestos</t>
  </si>
  <si>
    <t xml:space="preserve">Servicios Personales </t>
  </si>
  <si>
    <t xml:space="preserve">Materiales y Suministros </t>
  </si>
  <si>
    <t>Cuotas y Aportaciones de Seguridad Social</t>
  </si>
  <si>
    <t>Contribuciones de Mejoras</t>
  </si>
  <si>
    <t xml:space="preserve">Servicios Generales </t>
  </si>
  <si>
    <t xml:space="preserve">Derechos </t>
  </si>
  <si>
    <t xml:space="preserve">Transferencia, Asignaciones, Subsidios y Otras Ayudas </t>
  </si>
  <si>
    <t>Transferencias Internas y Asignaciones al Sector Público</t>
  </si>
  <si>
    <t xml:space="preserve">Ingresos por Ventas de Bienes y Servicios </t>
  </si>
  <si>
    <t xml:space="preserve">Transferencias al Resto del Sector Público </t>
  </si>
  <si>
    <t xml:space="preserve">Subsidios y Subvenciones </t>
  </si>
  <si>
    <t>Ayudas Sociales</t>
  </si>
  <si>
    <t xml:space="preserve">Pensiones y Jubilaciones </t>
  </si>
  <si>
    <t>Transferencias a Fideicomisos, Mandatos y Contratos Análogos</t>
  </si>
  <si>
    <t>Transferencias a la Seguridad Social</t>
  </si>
  <si>
    <t xml:space="preserve">Participaciones y Aportaciones </t>
  </si>
  <si>
    <t>Donativos</t>
  </si>
  <si>
    <t xml:space="preserve">Transferencias al Exterior </t>
  </si>
  <si>
    <t xml:space="preserve"> </t>
  </si>
  <si>
    <t>Ingresos Financieros</t>
  </si>
  <si>
    <t>Participaciones</t>
  </si>
  <si>
    <t xml:space="preserve">Incremento por Variación de Inventarios </t>
  </si>
  <si>
    <t>Aportaciones</t>
  </si>
  <si>
    <t xml:space="preserve">Convenios </t>
  </si>
  <si>
    <t>Disminución del Exceso de  Provisiones</t>
  </si>
  <si>
    <t>Intereses, Comisiones y Otros Gastos de la Deuda Pública</t>
  </si>
  <si>
    <t>Otros Ingresos y Beneficios Varios</t>
  </si>
  <si>
    <t>Intereses de Deuda Pública</t>
  </si>
  <si>
    <t>Comisiones de Deuda Pública</t>
  </si>
  <si>
    <t>Total de Ingresos y Otros Beneficios</t>
  </si>
  <si>
    <t>Costo por Coberturas</t>
  </si>
  <si>
    <t>Apoyos Financieros</t>
  </si>
  <si>
    <t>Otros Gastos y Pérdidas Extraordinarias</t>
  </si>
  <si>
    <t>Provisiones</t>
  </si>
  <si>
    <t>Disminución de Inventarios</t>
  </si>
  <si>
    <t>Aumento por Insuficiencia de Estimaciones por Pérdida o Deterioro y Obsolescencia</t>
  </si>
  <si>
    <t xml:space="preserve">Aumento por Insuficiencia de Provisiones </t>
  </si>
  <si>
    <t>Otros Gastos</t>
  </si>
  <si>
    <t>Inversión Pública</t>
  </si>
  <si>
    <t>Inversión Pública no Capitalizable</t>
  </si>
  <si>
    <t xml:space="preserve">Total de Gastos y Otras Pérdidas </t>
  </si>
  <si>
    <t xml:space="preserve">Resultado del Ejercicio (Ahorro/Desahorro) </t>
  </si>
  <si>
    <t>Hacienda Pública / Patrimonio Contribuido</t>
  </si>
  <si>
    <t>Hacienda Pública/Patrimonio Generado de Ejercicios Anteriores</t>
  </si>
  <si>
    <t>Hacienda Pública/Patrimonio Generado del Ejercicio</t>
  </si>
  <si>
    <t>Total</t>
  </si>
  <si>
    <t>Actualizacion de la Hacienda Pública/Patrimonio</t>
  </si>
  <si>
    <t>Resultados del Ejercicio (Ahorro/Desahorro)</t>
  </si>
  <si>
    <t>Estado de Cambios en la Situación Financiera</t>
  </si>
  <si>
    <t>Origen</t>
  </si>
  <si>
    <t>Aplicación</t>
  </si>
  <si>
    <t>Cuentas por Pagar a Corto Plazo</t>
  </si>
  <si>
    <t>Activo  No Circulante</t>
  </si>
  <si>
    <t>Fondos y Bienes de Terceros en Garantia y/o en  Administración a Largo Plazo</t>
  </si>
  <si>
    <t xml:space="preserve">Exceso o Insuficiencia en la Actualización de la Hacienda Pública/Patrimonio </t>
  </si>
  <si>
    <t xml:space="preserve">Resultado por Posición Monetaria </t>
  </si>
  <si>
    <t>Flujo de Efectivo de las Actividades de la Operación</t>
  </si>
  <si>
    <t>Flujo de Efectivo de las Actividades de Inversión</t>
  </si>
  <si>
    <t>Bienes inmuebles, Infraestructura y Construcciones en Proceso</t>
  </si>
  <si>
    <t>Otros Origenes de Inversión</t>
  </si>
  <si>
    <t>Derechos</t>
  </si>
  <si>
    <t xml:space="preserve">Bienes Inmuebles, Infraestructura y Construcción en Proceso </t>
  </si>
  <si>
    <t>Otras Aplicaciones de Inversión</t>
  </si>
  <si>
    <t>Flujo Neto de Efectivo por Actividades de Inversión</t>
  </si>
  <si>
    <t>Flujo de Efectivo por las Actividades de Financiamiento</t>
  </si>
  <si>
    <t xml:space="preserve">Otros Origenes de Operación </t>
  </si>
  <si>
    <t xml:space="preserve">Origen </t>
  </si>
  <si>
    <t>Endeudamiento Neto</t>
  </si>
  <si>
    <t xml:space="preserve">Interno </t>
  </si>
  <si>
    <t xml:space="preserve">Externo </t>
  </si>
  <si>
    <t>Otros Origenes de Financiamiento</t>
  </si>
  <si>
    <t>Materiales y Suministros</t>
  </si>
  <si>
    <t>Servicios Generales</t>
  </si>
  <si>
    <t>Transferencias al resto del Sector Público</t>
  </si>
  <si>
    <t xml:space="preserve">Servicio de la Deuda </t>
  </si>
  <si>
    <t xml:space="preserve">Ayudas Sociales </t>
  </si>
  <si>
    <t>Otras Aplicaciones de Financiamiento</t>
  </si>
  <si>
    <t xml:space="preserve">Flujos Netos de Efectivo por Actividades de Financiamiento </t>
  </si>
  <si>
    <t>Transferencias al Exterior</t>
  </si>
  <si>
    <t>Incremento/Disminución Neta en el Efectivo y Equivalente al Efectivo</t>
  </si>
  <si>
    <t>Convenios</t>
  </si>
  <si>
    <t xml:space="preserve">Flujo  neto de Efectivo por Actividades de Operación </t>
  </si>
  <si>
    <t xml:space="preserve">Saldo Inicial        1
</t>
  </si>
  <si>
    <t xml:space="preserve">Cargos del Período  2
</t>
  </si>
  <si>
    <t>Abonos del Período
3</t>
  </si>
  <si>
    <t>Saldo Final
4=(1+2-3)</t>
  </si>
  <si>
    <t>Variación  del Período 
(4-1)</t>
  </si>
  <si>
    <t>Activo Circulante</t>
  </si>
  <si>
    <t>Inversiones Financieras a largo Plazo</t>
  </si>
  <si>
    <t>Bienes Inmuebles Infraestructura y Construcciones en Proceso</t>
  </si>
  <si>
    <t>Denominación de las Deudas</t>
  </si>
  <si>
    <t>Moneda de Contratación</t>
  </si>
  <si>
    <t xml:space="preserve">Institución o País Acreedor </t>
  </si>
  <si>
    <t>Saldo Inicial del Período</t>
  </si>
  <si>
    <t>Saldo Final del Período</t>
  </si>
  <si>
    <t>DEUDA PÚBLICA</t>
  </si>
  <si>
    <t xml:space="preserve">Corto Plazo </t>
  </si>
  <si>
    <t xml:space="preserve">     Deuda Interna </t>
  </si>
  <si>
    <t xml:space="preserve">          Instituciones de Crédito </t>
  </si>
  <si>
    <t xml:space="preserve">          Títulos y Valores:</t>
  </si>
  <si>
    <t xml:space="preserve">          Arrendamientos Financieros</t>
  </si>
  <si>
    <t xml:space="preserve">     Deuda Externa</t>
  </si>
  <si>
    <t xml:space="preserve">          Organismos Financieros Internacionales</t>
  </si>
  <si>
    <t xml:space="preserve">          Deuda Bilateral:</t>
  </si>
  <si>
    <t xml:space="preserve">          Titulos y Valores:</t>
  </si>
  <si>
    <t xml:space="preserve">          Arrendamientos Financieros: </t>
  </si>
  <si>
    <t xml:space="preserve">     Subtotal a Corto Plazo</t>
  </si>
  <si>
    <t>Largo Plazo:</t>
  </si>
  <si>
    <t>Deuda Interna</t>
  </si>
  <si>
    <t>Deuda Externa</t>
  </si>
  <si>
    <t xml:space="preserve">     Subtotal a Largo Plazo</t>
  </si>
  <si>
    <t xml:space="preserve">          Otros Pasivos:</t>
  </si>
  <si>
    <t>Total Deuda y Otros Pasivos</t>
  </si>
  <si>
    <t>Activo Circulante:</t>
  </si>
  <si>
    <t>Activo No Circulante:</t>
  </si>
  <si>
    <t>Pasivo Circulante:</t>
  </si>
  <si>
    <t>Pasivo  No Circulante:</t>
  </si>
  <si>
    <t>Aplicación:</t>
  </si>
  <si>
    <t>Origen:</t>
  </si>
  <si>
    <t xml:space="preserve">Su finalidad es mostrar información relativa a los recursos y obligaciones de un ente público, a una fecha determinada.  Se estructura en Activos, Pasivos y Hacienda Pública/Patrimonio.  Los activos están ordenados de acuerdo con su disponibilidad en circulantes y no circulantes revelando sus restricciones y, los pasivos, por su exigibilidad igualmente en circulantes y no circulantes, de esta manera se revelan las restricciones a las que el ente público está sujeto, así como sus riesgos financieros.  </t>
  </si>
  <si>
    <t>Muestra una relación resumida de los ingresos y los gastos y otras pérdidas del ente durante un período determinado, cuya diferencia positiva o negativa determina el ahorro o desahorro (resultado) del ejercicio. Asimismo, su estructura presenta información correspondiente al período actual y al inmediato anterior con el objeto de mostrar las variaciones en los saldos de las cuentas que integran la estructura del mismo y facilitar su análisis.  Coadyuva también en la evaluación del desempeño de la gestión del ente público y en consecuencia a tener más elementos para poder tomar decisiones económicas.  La información que muestra este estado contable está estrechamente vinculada con los Ingresos y Gastos en el momento del devengado.</t>
  </si>
  <si>
    <t>Efectivo y Equivalentes al Efectivo al Final del Ejercicio</t>
  </si>
  <si>
    <t>Su finalidad es proveer de información sobre los flujos de efectivo del ente público identificando las fuentes de entradas y salidas de recursos, clasificadas por actividades de operación, de inversión y de financiamiento.  Proporciona una base para evaluar la capacidad del ente para generar efectivo y equivalentes de efectivo, así como su capacidad para utilizar los flujos derivados de ellos.</t>
  </si>
  <si>
    <t>Su finalidad es mostrar el comportamiento de los fondos, valores, derechos y bienes debidamente identificados y cuantificados en términos monetarios, que dispone el ente público para realizar sus actividades, entre el inicio y el fin del período.  Suministra información de los movimientos de los actos controlados por el ente público durante un período determinado para que los distintos usuarios tomen diecisiones económicas fundamentadas.</t>
  </si>
  <si>
    <t>Ingresos de la Gestión:</t>
  </si>
  <si>
    <t>Disminución del Exceso de Estimaciones por Pérdida o Deterioro u Obsolecencia.</t>
  </si>
  <si>
    <t>Otros Ingresos y Beneficios:</t>
  </si>
  <si>
    <r>
      <rPr>
        <b/>
        <sz val="11"/>
        <rFont val="Arial"/>
        <family val="2"/>
      </rPr>
      <t>Origen</t>
    </r>
    <r>
      <rPr>
        <b/>
        <sz val="8"/>
        <rFont val="Arial"/>
        <family val="2"/>
      </rPr>
      <t>: Muestra la variación negativa de los rubros de activo y las variación positiva de los rubros de pasivo y patrimonio por la obtención o disposición de los recursos y obligaciones durante el ejercicio, del período actual respecto al periodo anterior.</t>
    </r>
  </si>
  <si>
    <r>
      <rPr>
        <b/>
        <sz val="11"/>
        <rFont val="Arial"/>
        <family val="2"/>
      </rPr>
      <t>Aplicación</t>
    </r>
    <r>
      <rPr>
        <b/>
        <sz val="8"/>
        <rFont val="Arial"/>
        <family val="2"/>
      </rPr>
      <t>: Muestra la variación positiva de los rubros de activo y la variación negativa de los rubros de pasivo y patrimonio por la obtención o disposición de los recursos y obligaciones durante el ejrcicio, del periodo actual respecto al periodo anterior.</t>
    </r>
  </si>
  <si>
    <t>NO APLICA</t>
  </si>
  <si>
    <t xml:space="preserve">Productos </t>
  </si>
  <si>
    <t xml:space="preserve">Aprovechamientos </t>
  </si>
  <si>
    <t>Participaciones, Aportaciones , Convenios, Incentivos Derivados de la Colaboración Fiscal y Fondos Distintos de Aportaciones.</t>
  </si>
  <si>
    <t>Transferencia, Asignaciones, Subsidios y Subvenciones, y Pensiones y Jubilaciones</t>
  </si>
  <si>
    <t xml:space="preserve">    Gastos de la Deuda Pública</t>
  </si>
  <si>
    <t xml:space="preserve">Estimaciones, Depreciaciones, Deterioros, Obsolescencia y Amortizaciones </t>
  </si>
  <si>
    <t>Resultado por Posesión Monetaria</t>
  </si>
  <si>
    <t>Donaciones de Capital</t>
  </si>
  <si>
    <t>Actualización de la Hacienda Pública Patrimonio</t>
  </si>
  <si>
    <t>Resevas</t>
  </si>
  <si>
    <t>Resultado por Posción Monetaria</t>
  </si>
  <si>
    <r>
      <rPr>
        <b/>
        <sz val="11"/>
        <rFont val="Arial"/>
        <family val="2"/>
      </rPr>
      <t>Rubros Contables</t>
    </r>
    <r>
      <rPr>
        <sz val="8"/>
        <rFont val="Arial"/>
        <family val="2"/>
      </rPr>
      <t>: Muestra el nombre de los rubros del Estado de Situación Financiera, agrupandolos en la forma siguiente: Activo, Pasivo y Hacienda Pública Patrimonio.</t>
    </r>
  </si>
  <si>
    <t>Muestra las obligaciones insolutas de los entes públicos, además de suminsitrar a los usuarios información analítica relevante sobre la variación de la deuda al inicio y fin de cada peridod, ya sea que tenga su origen en operaciones de crédito público (deuda pública) o cualquier otro tipo de endeudamiento.   Este informe presenta en la cuenta "Otros Pasivos" en forma agregada la suma del endeudamiento del ente, no originado en operaciones de crédito público.</t>
  </si>
  <si>
    <t>Participaciones, Aportaciones, Convenios,  Incentivos Derivados de la Colaboración Fiscal, Fondos distintos de Aportaciones, Transferencias, Asignaciones, Subsidios y Subvenciones, y Pensiones y Jubilaciones:</t>
  </si>
  <si>
    <t>Participaciones, Aportaciones, Convenios, Incentivos Derivados de la Colaboración Fiscal y Fondos Distintos de Aportaciones.</t>
  </si>
  <si>
    <t>Municipio de San Pedro Garza García, Nuevo León</t>
  </si>
  <si>
    <t>Informe de Avance de Gestión Financiera</t>
  </si>
  <si>
    <t>(Miles de Pesos)</t>
  </si>
  <si>
    <t>Municipio de San Pedro Garza García Nuevo León</t>
  </si>
  <si>
    <t>Estado de Actividades</t>
  </si>
  <si>
    <t>Informe de Avance de Gestió  Financiera</t>
  </si>
  <si>
    <t xml:space="preserve">Hacienda Pública / Patrimonio Contribuido Neto </t>
  </si>
  <si>
    <t xml:space="preserve">Cambios en la Hacienda Pública / Patrimonio Contribuido Neto </t>
  </si>
  <si>
    <t>Exceso o insuficiencia en la Actualización de la Hacienda pública/patrimonio</t>
  </si>
  <si>
    <t>Estado de Variación de la Hacienda Pública / Patrimonio</t>
  </si>
  <si>
    <t>Estado de Flujo de Efectivo</t>
  </si>
  <si>
    <t>Municipio de San Peddro Garza García, Nuevo León</t>
  </si>
  <si>
    <t>Municipio de San Pedro Garza García, N.L.</t>
  </si>
  <si>
    <t>Estado Anlítico del Activo</t>
  </si>
  <si>
    <t>Informe de Avance de Gestion Financiera</t>
  </si>
  <si>
    <t>Estado Analítico de la Deuda y Otros Pasivos</t>
  </si>
  <si>
    <t>Proveedores por Pagar a Corto Plazo</t>
  </si>
  <si>
    <t>Fondos de Bienes de Rerceros en Garantía y/o Adminsitración a Corto Plazo</t>
  </si>
  <si>
    <t>Provisiones a Largo Plazo</t>
  </si>
  <si>
    <t>Efectivo</t>
  </si>
  <si>
    <t>Bancos/Tesorería</t>
  </si>
  <si>
    <t>Inversiones Temporales (Hasta 3 meses)</t>
  </si>
  <si>
    <t>Anticipo a Contratistas por Obras Publicas</t>
  </si>
  <si>
    <t>Fideicomiso Value - Fondo de Pensiones</t>
  </si>
  <si>
    <t>Fideicomiso Banorte</t>
  </si>
  <si>
    <t>Fideicomiso Gobierno del Estado de Nuevo León</t>
  </si>
  <si>
    <t>Terrenos</t>
  </si>
  <si>
    <t>Maquinaria, Otros Equipos y Herramientas</t>
  </si>
  <si>
    <t>Edificios no Habitacionales</t>
  </si>
  <si>
    <t>Construcciones en Proceso en Bienes de Dominio Público</t>
  </si>
  <si>
    <t>Equipo de Transporte</t>
  </si>
  <si>
    <t>Mobiliario y Equipo de Administración</t>
  </si>
  <si>
    <t>Construcciones en Proceso en Bienes Propios</t>
  </si>
  <si>
    <t>Mobiliario y Equipo Educacional y Recreativo</t>
  </si>
  <si>
    <t>Software</t>
  </si>
  <si>
    <t>Equipo de Defensa y Seguridad</t>
  </si>
  <si>
    <t>Licencias</t>
  </si>
  <si>
    <t>Equipo e Instrumental Médico y de Laboratorio</t>
  </si>
  <si>
    <t>Viviendas</t>
  </si>
  <si>
    <t>Patentes Marcas y Derechos</t>
  </si>
  <si>
    <t>Amortización Acumulada de Activos Intangibles</t>
  </si>
  <si>
    <t>Depreciación Acumulada de Bienes Inmuebles</t>
  </si>
  <si>
    <t>Depreciación Acumulada  de Bienes Muebles</t>
  </si>
  <si>
    <t>San Pedro Net Sexta Etapa</t>
  </si>
  <si>
    <t xml:space="preserve">Impuestos sobre el patrimonio </t>
  </si>
  <si>
    <t xml:space="preserve">Aportaciones  </t>
  </si>
  <si>
    <t xml:space="preserve">Productos de tipo corriente </t>
  </si>
  <si>
    <t xml:space="preserve">Aprovechamientos de tipo corriente </t>
  </si>
  <si>
    <t xml:space="preserve">Derechos por prestación de servicios </t>
  </si>
  <si>
    <t xml:space="preserve">Impuestos sobre los ingresos </t>
  </si>
  <si>
    <t>Aprovechamientos no comprendidos en las fracciones de la Ley de Ingresos causadas en ejercicios fiscales anteriores pendientes de liquidación o pago</t>
  </si>
  <si>
    <t>Gastos de Funcionamiento</t>
  </si>
  <si>
    <t>Transferencias, Asignaciones, Subsidios y otras Ayudas</t>
  </si>
  <si>
    <t>Inversión Pública No Capitalizable</t>
  </si>
  <si>
    <t>Remuneraciones al Personal de Carácter Permanente</t>
  </si>
  <si>
    <t>Otras Prestaciones Sociales y Económicas</t>
  </si>
  <si>
    <t>Seguridad Social</t>
  </si>
  <si>
    <t>Servicios de Instalación, Reparación, Mantenimiento y Conservación</t>
  </si>
  <si>
    <t>Remuneraciones Adicionales y Especiales</t>
  </si>
  <si>
    <t>Servicios Básicos</t>
  </si>
  <si>
    <t>Remuneraciones al Personal de Carácter Transitorio</t>
  </si>
  <si>
    <t>Combustibles, Lubricantes y Aditivos</t>
  </si>
  <si>
    <t>Servicios de Arrendamiento</t>
  </si>
  <si>
    <t>Servicios Profesionales, Científicos y Técnicos y Otros Servicios</t>
  </si>
  <si>
    <t>Servicios Financieros, Bancarios y Comerciales</t>
  </si>
  <si>
    <t>Otros Servicios Generales</t>
  </si>
  <si>
    <t>Materiales y Artículos de Construcción y de Reparación</t>
  </si>
  <si>
    <t>Servicios de Comunicación Social y Publicidad</t>
  </si>
  <si>
    <t>Alimentos y Utensilios</t>
  </si>
  <si>
    <t>Herramientas, Refacciones y Accesorios Menores</t>
  </si>
  <si>
    <t>Productos Químicos, Farmacéuticos y de Laboratorio</t>
  </si>
  <si>
    <t>Materiales y Suministros para Seguridad</t>
  </si>
  <si>
    <t>Materiales de Administración, Emisión de Documentos y Artículos Oficiales</t>
  </si>
  <si>
    <t>Vestuario, Blancos, Prendas de Protección y Artículos Deportivos</t>
  </si>
  <si>
    <t>Pago de Estímulos a Servidores Públicos</t>
  </si>
  <si>
    <t>Servicios Oficiales</t>
  </si>
  <si>
    <t>Servicios de Traslado y Viáticos</t>
  </si>
  <si>
    <t>Materias Primas y Materiales de Producción y Comercialización</t>
  </si>
  <si>
    <t>Inversión Publica No Capitalizable (obras pagadas en ejercicios anteriores)</t>
  </si>
  <si>
    <t>Reconocimiento de activos</t>
  </si>
  <si>
    <t>Depósitos de Fondos de Terceros en Garantía  y/o Administración</t>
  </si>
  <si>
    <t>Otros Activos</t>
  </si>
  <si>
    <t>Flujos Netos de Efectivo por Actividades de Operación</t>
  </si>
  <si>
    <t>Intereses de la Deuda Pública</t>
  </si>
  <si>
    <t>Estimaciones, Depreciaciones, Deterioros, Obsolescencias, Amortizaciones y Provisiones</t>
  </si>
  <si>
    <t>Ahorro/Desahorro Neto del Ejercicio</t>
  </si>
  <si>
    <t>1. Total de Ingresos Presupuestarios</t>
  </si>
  <si>
    <t>4. Ingresos Contables (4 = 1 + 2 - 3)</t>
  </si>
  <si>
    <t>1. Total de Egresos Presupuestarios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</si>
  <si>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</si>
  <si>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</si>
  <si>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</si>
  <si>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</si>
  <si>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</si>
  <si>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</si>
  <si>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</si>
  <si>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Bienes inmuebles</t>
  </si>
  <si>
    <t>Activos intangibles</t>
  </si>
  <si>
    <t>Obra Pública</t>
  </si>
  <si>
    <t>Provisiones para contingencias y otras erogaciones especiales</t>
  </si>
  <si>
    <t>Amortización de la Deuda Pública</t>
  </si>
  <si>
    <t>3. Más Gasto Contables No Presupuestales</t>
  </si>
  <si>
    <t>Estimaciones, depreciaciones, deterioros, obsolescencia y amortizaciones</t>
  </si>
  <si>
    <t>Efectivo y Equivalentes al Efectivo al Imicio del Ejercicio</t>
  </si>
  <si>
    <t>Cuarto Trimestre 2019</t>
  </si>
  <si>
    <t>Al 31 de diciembre de 2019 y al 31 de diciembre de 2018</t>
  </si>
  <si>
    <t>Hacienda Pública / Patrimonio Generado Neto  al 31 de diciembre de 2017</t>
  </si>
  <si>
    <t xml:space="preserve">Exceso o Insuficiencia en la Actualización de la Hacienda Pública / Patrimonio Neto </t>
  </si>
  <si>
    <t>Variaciones de la Hacienda Pública /Patrimonio Generado Neto 2019</t>
  </si>
  <si>
    <t>Hacienda Pública / Patrimonio Neto al 31 de diciembre de 2019</t>
  </si>
  <si>
    <t xml:space="preserve">Hacienda Pública / Patrimonio Neto Final </t>
  </si>
  <si>
    <t xml:space="preserve">Cambios en el Exceso o Insuficiencia en la Actualización de la Hacienda Pública / Patrimonio Neto  </t>
  </si>
  <si>
    <t>Hacienda Pública / Patrimonio Neto al 31 de diciembre de 2018</t>
  </si>
  <si>
    <t>Cuarto Trimestre de 2019</t>
  </si>
  <si>
    <t>Al 31 de Diciembre de 2019</t>
  </si>
  <si>
    <t>Del 1 de Enero al 31 de diciembre de 2019</t>
  </si>
  <si>
    <t>Cuatro Trimestre 2019</t>
  </si>
  <si>
    <t>Al 31 de diciembre de 2019</t>
  </si>
  <si>
    <t>MUNICIPIO DE SAN PEDRO GARZA GARCIA, N.L.</t>
  </si>
  <si>
    <t>NOTAS DE DESGLOSE</t>
  </si>
  <si>
    <t>AL 31 DE DICIEMBRE 2019</t>
  </si>
  <si>
    <t>I) NOTAS AL ESTADO DE SITUACIÓN FINANCIERA</t>
  </si>
  <si>
    <t>Activo</t>
  </si>
  <si>
    <t>Efectivo y Equivalentes</t>
  </si>
  <si>
    <t>Representa los saldos de las cuentas de caja, fondos fijos y revolventes, bancos e inversiones financieras con vencimiento menor a 3 meses, todos en moneda nacional y su integración al 31 de diciembre de 2019 es la siguiente:</t>
  </si>
  <si>
    <t>Derechos a recibir Efectivo y Equivalentes</t>
  </si>
  <si>
    <t>Al 31 de diciembre de 2019 corresponde a:</t>
  </si>
  <si>
    <t>Deudores Diversos por Cobrar a Corto Plazo</t>
  </si>
  <si>
    <t>Bienes Disponibles para su Transformación o Consumo (inventarios)</t>
  </si>
  <si>
    <t>El saldo final presentado al cierre de diciembre de 2018 fue por $19,645, el cual se corrige en el 2019 por una discrepancia en la clasificación por el Plan de Cuentas por un monto de $2, por lo tanto el saldo final de 2018 de este rubro corresponde a $19,647, como se presenta en los Estados Financieros de estas notas.</t>
  </si>
  <si>
    <t>Derechos a recibir Bienes o Servicios</t>
  </si>
  <si>
    <t>Anticipo a Proveedores por Adquisicion de Bienes y Prestacion de Servicios</t>
  </si>
  <si>
    <t>Inversiones Financieras</t>
  </si>
  <si>
    <t xml:space="preserve">El principal Fideicomiso del Municipio es el constituido con Value S.A de C.V., con el propósito principal de coadyuvar en el pago del plan de pensiones y jubilaciones del Municipio de San Pedro Garza García. </t>
  </si>
  <si>
    <t>Al 31 de diciembre de 2019 el saldo se integra de la siguiente manera:</t>
  </si>
  <si>
    <t>Bienes Muebles, Inmuebles e Intangibles</t>
  </si>
  <si>
    <t>La depreciación del ejercicio registrada en el Estado de Actividades asciende a la cantidad de $106,299</t>
  </si>
  <si>
    <t>Para el cálculo de la depreciación se han utilizado los Parámetros de Estimación de Vida Útil, emitidos por el Consejo Nacional de Armonización Contable.</t>
  </si>
  <si>
    <t>La información detallada al Patrimonio Municipal se encuentra en el libro de Anexos 1 pag.12 de esta cuenta Pública.</t>
  </si>
  <si>
    <t>Estimaciones y Deterioros</t>
  </si>
  <si>
    <t>10. Se informarán los criterios utilizados para la determinación de las estimaciones; por ejemplo:</t>
  </si>
  <si>
    <t>estimación de cuentas incobrables, estimación de inventarios, deterioro de activos biológicos y</t>
  </si>
  <si>
    <t>cualquier otra que aplique.</t>
  </si>
  <si>
    <t>El Municipio cuenta al 31 de diciembre de 2019, con activos diferidos por Derechos Sobre Bienes en Régimen de Arrendamiento Financiero, correspondientes a:</t>
  </si>
  <si>
    <t>Pasivo</t>
  </si>
  <si>
    <t>Cuentas por pagar a corto plazo</t>
  </si>
  <si>
    <t>El saldo final presentado al cierre de diciembre de 2018 fue por $105,340, la cual se corrige en 2019 por una discrepancia en la clasificación por el Plan de Cuentas por un monto de $2, por lo tanto el saldo final de 2018 de este rubro corresponde a $105,342, como se presenta en los Estados Financieros de estas notas.</t>
  </si>
  <si>
    <t>II) NOTAS AL ESTADO DE ACTIVIDADES</t>
  </si>
  <si>
    <t>Ingresos de Gestión</t>
  </si>
  <si>
    <t>Los ingresos por rubro del ejercicio del 2019 se integran de la siguiente manera:</t>
  </si>
  <si>
    <t xml:space="preserve">Participaciones </t>
  </si>
  <si>
    <t xml:space="preserve">Otros Derechos </t>
  </si>
  <si>
    <t xml:space="preserve">Accesorios </t>
  </si>
  <si>
    <t>Productos  no  comprendidos  en  las  fracciones  de  la  Ley  de Ingresos  causadas  en  ejercicios  fiscales  anteriores  pendientes de liquidación o pago</t>
  </si>
  <si>
    <t>Otros Impuestos</t>
  </si>
  <si>
    <t>Gastos y Otras Pérdidas:</t>
  </si>
  <si>
    <t>Los Gastos de Funcionamiento que representan el 86.5% de los gastos en el Estado de Actividades se integran como sigue:</t>
  </si>
  <si>
    <t>III) NOTAS AL ESTADO DE VARIACIÓN EN LA HACIENDA PÚBLICA</t>
  </si>
  <si>
    <t>El monto de variación en la Hacienda Pública se debe principalmente al Patrimonio Generado del Ejercicio que asciende $1,054,035, y es el resultado de los ingresos y gastos del Estado de Actividades del periodo 2019.</t>
  </si>
  <si>
    <t>Adicionalmente se realizaron afectaciones al Patrimonio Generado de Ejercicios Anteriores, por concepto de rectificaciones de ejercicios anteriores que corresponden a:</t>
  </si>
  <si>
    <t>Cancelación de gastos y Devolución de ingresos</t>
  </si>
  <si>
    <t>IV) NOTAS AL ESTADO DE FLUJOS DE EFECTIVO</t>
  </si>
  <si>
    <t>Efectivo y equivalentes</t>
  </si>
  <si>
    <t>1. El análisis de los saldos inicial y final que figuran en la última parte del Estado de Flujo de Efectivo en la cuenta de efectivo y equivalentes es como sigue:</t>
  </si>
  <si>
    <t>2018</t>
  </si>
  <si>
    <t>2. El detalle de adquisición de bienes muebles e intangibles del ejercicio 2019 por rubro se integra de la siguiente manera:</t>
  </si>
  <si>
    <t>Equipo e Instrumental MÚdico y de Laboratorio</t>
  </si>
  <si>
    <t>3. En los Flujos de Efectivo de las Actividades de Inversión, Otros Orígenes des Inversión se integran por los siguientes conceptos:</t>
  </si>
  <si>
    <t>4. Conciliación de los Flujos de Efectivo Netos de las Actividades de Operación y la cuenta de Ahorro/Desahorro antes de Rubros Extraordinarios es la siguiente:</t>
  </si>
  <si>
    <t>Venta de Activo Fijo</t>
  </si>
  <si>
    <t>V) CONCILIACIÓN ENTRE LOS INGRESOS PRESUPUESTARIOS Y CONTABLES, ASÍ COMO ENTRE LOS EGRESOS PRESUPUESTARIOS Y LOS GASTOS CONTABLES</t>
  </si>
  <si>
    <t>Municipio de San Pedro Garza García</t>
  </si>
  <si>
    <t>Conciliación entre los Ingresos Presupuestarios y Contables</t>
  </si>
  <si>
    <t>Correspondiente del 01 de enero al 31 de diciembre de 2019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</si>
  <si>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</si>
  <si>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</si>
  <si>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</si>
  <si>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</si>
  <si>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</si>
  <si>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</si>
  <si>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</si>
  <si>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</si>
  <si>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</si>
  <si>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</si>
  <si>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</si>
  <si>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Conciliación entre los Egresos Presupuestarios y los Gastos Contables</t>
  </si>
  <si>
    <t>Acciones y participaciones de capital</t>
  </si>
  <si>
    <t>Compra de títulos y valores</t>
  </si>
  <si>
    <t>Inversiones en fideicomisos, mandatos y otros análogos</t>
  </si>
  <si>
    <t>Adeudos de ejercicios fiscales anteriores (ADEFAS)</t>
  </si>
  <si>
    <t>Otros Egresos Presupuestales No Contables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</si>
  <si>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</si>
  <si>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</si>
  <si>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</si>
  <si>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</si>
  <si>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</si>
  <si>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Al  31 de diciembre de 2019 y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</si>
</sst>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_-* #,##0_-;\-* #,##0_-;_-* &quot;-&quot;??_-;_-@_-"/>
    <numFmt numFmtId="166" formatCode="&quot;$&quot;#,##0.00"/>
    <numFmt numFmtId="167" formatCode="_-&quot;$&quot;* #,##0_-;\-&quot;$&quot;* #,##0_-;_-&quot;$&quot;* &quot;-&quot;??_-;_-@_-"/>
    <numFmt numFmtId="168" formatCode="#,##0.0000"/>
    <numFmt numFmtId="169" formatCode="#,##0;\(#,##0\)"/>
    <numFmt numFmtId="170" formatCode="#,##0;[Red]\(#,##0\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theme="1"/>
      <name val="Arial"/>
      <family val="2"/>
    </font>
    <font>
      <sz val="8"/>
      <name val="Bookman Old Style"/>
      <family val="1"/>
    </font>
    <font>
      <b/>
      <sz val="8"/>
      <name val="Bookman Old Style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Bookman Old Style"/>
      <family val="1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504">
    <xf numFmtId="0" fontId="0" fillId="0" borderId="0" xfId="0"/>
    <xf numFmtId="0" fontId="4" fillId="0" borderId="0" xfId="0" applyFo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6" xfId="1" applyNumberFormat="1" applyFont="1" applyFill="1" applyBorder="1" applyAlignment="1">
      <alignment horizontal="center"/>
    </xf>
    <xf numFmtId="0" fontId="4" fillId="0" borderId="6" xfId="0" applyFont="1" applyFill="1" applyBorder="1"/>
    <xf numFmtId="164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/>
    <xf numFmtId="3" fontId="4" fillId="0" borderId="1" xfId="1" applyNumberFormat="1" applyFont="1" applyFill="1" applyBorder="1" applyAlignment="1">
      <alignment horizontal="center"/>
    </xf>
    <xf numFmtId="3" fontId="4" fillId="0" borderId="1" xfId="1" applyNumberFormat="1" applyFont="1" applyFill="1" applyBorder="1"/>
    <xf numFmtId="3" fontId="4" fillId="0" borderId="8" xfId="1" applyNumberFormat="1" applyFont="1" applyFill="1" applyBorder="1" applyAlignment="1">
      <alignment horizontal="center"/>
    </xf>
    <xf numFmtId="3" fontId="4" fillId="0" borderId="12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164" fontId="4" fillId="0" borderId="0" xfId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0" xfId="0" applyFont="1" applyFill="1" applyBorder="1" applyAlignment="1">
      <alignment horizontal="left" vertical="justify" wrapText="1"/>
    </xf>
    <xf numFmtId="3" fontId="5" fillId="0" borderId="0" xfId="1" applyNumberFormat="1" applyFont="1" applyFill="1" applyBorder="1" applyAlignment="1">
      <alignment horizontal="center"/>
    </xf>
    <xf numFmtId="3" fontId="4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5" fontId="4" fillId="0" borderId="0" xfId="1" applyNumberFormat="1" applyFont="1" applyBorder="1"/>
    <xf numFmtId="0" fontId="4" fillId="2" borderId="0" xfId="0" applyFont="1" applyFill="1" applyBorder="1"/>
    <xf numFmtId="3" fontId="4" fillId="2" borderId="0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/>
    <xf numFmtId="3" fontId="5" fillId="0" borderId="0" xfId="1" applyNumberFormat="1" applyFont="1" applyFill="1" applyBorder="1"/>
    <xf numFmtId="164" fontId="5" fillId="0" borderId="0" xfId="1" applyNumberFormat="1" applyFont="1" applyFill="1" applyBorder="1"/>
    <xf numFmtId="164" fontId="4" fillId="0" borderId="0" xfId="1" applyNumberFormat="1" applyFont="1" applyBorder="1" applyAlignment="1">
      <alignment horizontal="center"/>
    </xf>
    <xf numFmtId="3" fontId="4" fillId="0" borderId="0" xfId="1" applyNumberFormat="1" applyFont="1" applyBorder="1"/>
    <xf numFmtId="0" fontId="4" fillId="0" borderId="13" xfId="0" applyFont="1" applyBorder="1"/>
    <xf numFmtId="0" fontId="0" fillId="0" borderId="0" xfId="0" applyBorder="1"/>
    <xf numFmtId="0" fontId="4" fillId="0" borderId="14" xfId="0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164" fontId="4" fillId="0" borderId="0" xfId="1" applyNumberFormat="1" applyFont="1" applyBorder="1"/>
    <xf numFmtId="164" fontId="13" fillId="0" borderId="0" xfId="0" applyNumberFormat="1" applyFont="1" applyBorder="1" applyAlignment="1"/>
    <xf numFmtId="3" fontId="4" fillId="0" borderId="0" xfId="0" applyNumberFormat="1" applyFont="1" applyBorder="1"/>
    <xf numFmtId="0" fontId="5" fillId="0" borderId="16" xfId="0" applyFont="1" applyBorder="1"/>
    <xf numFmtId="0" fontId="5" fillId="0" borderId="0" xfId="0" applyFont="1" applyBorder="1"/>
    <xf numFmtId="0" fontId="4" fillId="0" borderId="16" xfId="0" applyFont="1" applyBorder="1"/>
    <xf numFmtId="3" fontId="4" fillId="0" borderId="6" xfId="1" applyNumberFormat="1" applyFont="1" applyBorder="1" applyAlignment="1">
      <alignment horizontal="center" wrapText="1"/>
    </xf>
    <xf numFmtId="3" fontId="4" fillId="0" borderId="0" xfId="1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0" fontId="4" fillId="0" borderId="16" xfId="0" applyFont="1" applyFill="1" applyBorder="1"/>
    <xf numFmtId="0" fontId="4" fillId="0" borderId="0" xfId="0" applyFont="1" applyFill="1" applyBorder="1" applyAlignment="1"/>
    <xf numFmtId="3" fontId="5" fillId="0" borderId="0" xfId="1" applyNumberFormat="1" applyFont="1" applyBorder="1" applyAlignment="1">
      <alignment horizontal="center" wrapText="1"/>
    </xf>
    <xf numFmtId="0" fontId="4" fillId="0" borderId="0" xfId="0" applyFont="1" applyFill="1"/>
    <xf numFmtId="0" fontId="6" fillId="0" borderId="0" xfId="0" applyFont="1" applyBorder="1" applyAlignment="1"/>
    <xf numFmtId="0" fontId="6" fillId="0" borderId="0" xfId="0" applyFont="1" applyFill="1" applyBorder="1" applyAlignment="1"/>
    <xf numFmtId="3" fontId="8" fillId="0" borderId="6" xfId="1" applyNumberFormat="1" applyFont="1" applyBorder="1"/>
    <xf numFmtId="0" fontId="4" fillId="0" borderId="6" xfId="0" applyFont="1" applyBorder="1"/>
    <xf numFmtId="3" fontId="8" fillId="0" borderId="0" xfId="1" applyNumberFormat="1" applyFont="1" applyBorder="1"/>
    <xf numFmtId="0" fontId="5" fillId="0" borderId="6" xfId="0" applyFont="1" applyBorder="1"/>
    <xf numFmtId="0" fontId="4" fillId="0" borderId="3" xfId="0" applyFont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3" fontId="4" fillId="0" borderId="0" xfId="0" applyNumberFormat="1" applyFont="1" applyFill="1" applyBorder="1"/>
    <xf numFmtId="3" fontId="5" fillId="0" borderId="6" xfId="0" applyNumberFormat="1" applyFont="1" applyFill="1" applyBorder="1"/>
    <xf numFmtId="3" fontId="4" fillId="0" borderId="6" xfId="0" applyNumberFormat="1" applyFont="1" applyFill="1" applyBorder="1"/>
    <xf numFmtId="3" fontId="4" fillId="0" borderId="7" xfId="0" applyNumberFormat="1" applyFont="1" applyFill="1" applyBorder="1"/>
    <xf numFmtId="3" fontId="4" fillId="0" borderId="4" xfId="0" applyNumberFormat="1" applyFont="1" applyFill="1" applyBorder="1"/>
    <xf numFmtId="3" fontId="5" fillId="0" borderId="18" xfId="0" applyNumberFormat="1" applyFont="1" applyFill="1" applyBorder="1"/>
    <xf numFmtId="3" fontId="5" fillId="0" borderId="0" xfId="0" applyNumberFormat="1" applyFont="1" applyFill="1" applyBorder="1"/>
    <xf numFmtId="0" fontId="17" fillId="0" borderId="0" xfId="0" applyFont="1" applyBorder="1"/>
    <xf numFmtId="0" fontId="17" fillId="0" borderId="0" xfId="0" applyFont="1"/>
    <xf numFmtId="0" fontId="13" fillId="0" borderId="0" xfId="0" applyFont="1" applyFill="1" applyBorder="1" applyAlignment="1"/>
    <xf numFmtId="0" fontId="18" fillId="0" borderId="0" xfId="0" applyFont="1" applyAlignment="1">
      <alignment horizontal="center" vertical="center" wrapText="1"/>
    </xf>
    <xf numFmtId="3" fontId="5" fillId="0" borderId="6" xfId="0" applyNumberFormat="1" applyFont="1" applyBorder="1" applyAlignment="1">
      <alignment horizontal="right"/>
    </xf>
    <xf numFmtId="3" fontId="5" fillId="0" borderId="6" xfId="1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 wrapText="1"/>
    </xf>
    <xf numFmtId="3" fontId="4" fillId="0" borderId="0" xfId="1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 wrapText="1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wrapText="1"/>
    </xf>
    <xf numFmtId="1" fontId="4" fillId="0" borderId="0" xfId="0" applyNumberFormat="1" applyFont="1"/>
    <xf numFmtId="3" fontId="5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0" fontId="13" fillId="0" borderId="0" xfId="0" applyFont="1" applyBorder="1" applyAlignment="1"/>
    <xf numFmtId="3" fontId="5" fillId="0" borderId="0" xfId="0" applyNumberFormat="1" applyFont="1" applyBorder="1" applyAlignment="1">
      <alignment horizontal="center"/>
    </xf>
    <xf numFmtId="1" fontId="5" fillId="0" borderId="0" xfId="1" applyNumberFormat="1" applyFont="1" applyBorder="1" applyAlignment="1">
      <alignment horizontal="center"/>
    </xf>
    <xf numFmtId="0" fontId="5" fillId="0" borderId="16" xfId="0" applyFont="1" applyFill="1" applyBorder="1"/>
    <xf numFmtId="3" fontId="4" fillId="0" borderId="6" xfId="0" applyNumberFormat="1" applyFont="1" applyBorder="1" applyAlignment="1">
      <alignment horizontal="center"/>
    </xf>
    <xf numFmtId="3" fontId="4" fillId="0" borderId="6" xfId="1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7" fontId="5" fillId="0" borderId="6" xfId="5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8" fillId="0" borderId="6" xfId="0" applyFont="1" applyFill="1" applyBorder="1"/>
    <xf numFmtId="164" fontId="5" fillId="0" borderId="36" xfId="1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right"/>
    </xf>
    <xf numFmtId="3" fontId="4" fillId="0" borderId="7" xfId="1" applyNumberFormat="1" applyFont="1" applyFill="1" applyBorder="1" applyAlignment="1">
      <alignment horizontal="center"/>
    </xf>
    <xf numFmtId="0" fontId="7" fillId="0" borderId="6" xfId="0" applyFont="1" applyFill="1" applyBorder="1"/>
    <xf numFmtId="0" fontId="9" fillId="0" borderId="6" xfId="0" applyFont="1" applyFill="1" applyBorder="1" applyAlignment="1">
      <alignment horizontal="right"/>
    </xf>
    <xf numFmtId="0" fontId="7" fillId="0" borderId="6" xfId="0" applyFont="1" applyFill="1" applyBorder="1" applyAlignment="1"/>
    <xf numFmtId="0" fontId="8" fillId="2" borderId="6" xfId="0" applyFont="1" applyFill="1" applyBorder="1"/>
    <xf numFmtId="0" fontId="7" fillId="0" borderId="6" xfId="0" applyFont="1" applyFill="1" applyBorder="1" applyAlignment="1">
      <alignment horizontal="right"/>
    </xf>
    <xf numFmtId="4" fontId="0" fillId="0" borderId="0" xfId="0" applyNumberFormat="1"/>
    <xf numFmtId="4" fontId="6" fillId="0" borderId="0" xfId="0" applyNumberFormat="1" applyFont="1" applyFill="1" applyBorder="1" applyAlignment="1"/>
    <xf numFmtId="4" fontId="2" fillId="0" borderId="0" xfId="0" applyNumberFormat="1" applyFont="1"/>
    <xf numFmtId="167" fontId="16" fillId="0" borderId="6" xfId="5" applyNumberFormat="1" applyFont="1" applyBorder="1"/>
    <xf numFmtId="3" fontId="8" fillId="0" borderId="6" xfId="1" applyNumberFormat="1" applyFont="1" applyFill="1" applyBorder="1"/>
    <xf numFmtId="3" fontId="8" fillId="0" borderId="0" xfId="1" applyNumberFormat="1" applyFont="1" applyFill="1" applyBorder="1"/>
    <xf numFmtId="3" fontId="16" fillId="0" borderId="6" xfId="1" applyNumberFormat="1" applyFont="1" applyFill="1" applyBorder="1"/>
    <xf numFmtId="3" fontId="8" fillId="0" borderId="7" xfId="1" applyNumberFormat="1" applyFont="1" applyFill="1" applyBorder="1"/>
    <xf numFmtId="0" fontId="4" fillId="0" borderId="2" xfId="0" applyFont="1" applyBorder="1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166" fontId="5" fillId="0" borderId="1" xfId="1" applyNumberFormat="1" applyFont="1" applyFill="1" applyBorder="1" applyAlignment="1">
      <alignment horizontal="center"/>
    </xf>
    <xf numFmtId="3" fontId="5" fillId="0" borderId="5" xfId="1" applyNumberFormat="1" applyFont="1" applyFill="1" applyBorder="1"/>
    <xf numFmtId="3" fontId="4" fillId="0" borderId="9" xfId="1" applyNumberFormat="1" applyFont="1" applyFill="1" applyBorder="1"/>
    <xf numFmtId="0" fontId="4" fillId="0" borderId="10" xfId="0" applyFont="1" applyFill="1" applyBorder="1"/>
    <xf numFmtId="0" fontId="5" fillId="0" borderId="36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/>
    </xf>
    <xf numFmtId="167" fontId="5" fillId="0" borderId="6" xfId="5" applyNumberFormat="1" applyFont="1" applyFill="1" applyBorder="1"/>
    <xf numFmtId="4" fontId="4" fillId="0" borderId="0" xfId="0" applyNumberFormat="1" applyFont="1"/>
    <xf numFmtId="3" fontId="4" fillId="0" borderId="0" xfId="0" applyNumberFormat="1" applyFont="1"/>
    <xf numFmtId="4" fontId="5" fillId="0" borderId="0" xfId="0" applyNumberFormat="1" applyFont="1"/>
    <xf numFmtId="0" fontId="4" fillId="0" borderId="38" xfId="0" applyFont="1" applyFill="1" applyBorder="1"/>
    <xf numFmtId="0" fontId="4" fillId="0" borderId="20" xfId="0" applyFont="1" applyBorder="1"/>
    <xf numFmtId="167" fontId="5" fillId="0" borderId="18" xfId="5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0" xfId="0" applyNumberFormat="1" applyFont="1" applyBorder="1"/>
    <xf numFmtId="0" fontId="4" fillId="0" borderId="33" xfId="0" applyFont="1" applyBorder="1" applyAlignment="1">
      <alignment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9" xfId="1" applyNumberFormat="1" applyFont="1" applyBorder="1" applyAlignment="1">
      <alignment horizontal="center" wrapText="1"/>
    </xf>
    <xf numFmtId="0" fontId="4" fillId="0" borderId="19" xfId="0" applyFont="1" applyBorder="1"/>
    <xf numFmtId="1" fontId="4" fillId="0" borderId="34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4" fillId="0" borderId="23" xfId="0" applyFont="1" applyFill="1" applyBorder="1"/>
    <xf numFmtId="0" fontId="5" fillId="0" borderId="18" xfId="0" applyFont="1" applyFill="1" applyBorder="1" applyAlignment="1">
      <alignment horizontal="center" vertical="center"/>
    </xf>
    <xf numFmtId="3" fontId="4" fillId="0" borderId="18" xfId="1" applyNumberFormat="1" applyFont="1" applyFill="1" applyBorder="1" applyAlignment="1">
      <alignment horizontal="center"/>
    </xf>
    <xf numFmtId="0" fontId="4" fillId="0" borderId="17" xfId="0" applyFont="1" applyFill="1" applyBorder="1"/>
    <xf numFmtId="164" fontId="5" fillId="0" borderId="18" xfId="0" applyNumberFormat="1" applyFont="1" applyFill="1" applyBorder="1" applyAlignment="1">
      <alignment horizontal="center"/>
    </xf>
    <xf numFmtId="0" fontId="8" fillId="0" borderId="17" xfId="0" applyFont="1" applyFill="1" applyBorder="1"/>
    <xf numFmtId="3" fontId="4" fillId="0" borderId="20" xfId="1" applyNumberFormat="1" applyFont="1" applyFill="1" applyBorder="1" applyAlignment="1">
      <alignment horizontal="center"/>
    </xf>
    <xf numFmtId="0" fontId="10" fillId="0" borderId="16" xfId="0" applyFont="1" applyBorder="1"/>
    <xf numFmtId="3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/>
    <xf numFmtId="0" fontId="6" fillId="0" borderId="22" xfId="0" applyFont="1" applyFill="1" applyBorder="1" applyAlignment="1">
      <alignment horizontal="center"/>
    </xf>
    <xf numFmtId="0" fontId="5" fillId="0" borderId="36" xfId="0" applyFont="1" applyBorder="1"/>
    <xf numFmtId="167" fontId="5" fillId="0" borderId="10" xfId="5" applyNumberFormat="1" applyFont="1" applyBorder="1" applyAlignment="1">
      <alignment horizontal="center"/>
    </xf>
    <xf numFmtId="0" fontId="4" fillId="0" borderId="6" xfId="0" applyFont="1" applyBorder="1" applyAlignment="1">
      <alignment horizontal="left" indent="1"/>
    </xf>
    <xf numFmtId="164" fontId="5" fillId="0" borderId="4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left" indent="1"/>
    </xf>
    <xf numFmtId="37" fontId="4" fillId="0" borderId="6" xfId="5" applyNumberFormat="1" applyFont="1" applyBorder="1" applyAlignment="1">
      <alignment horizontal="center"/>
    </xf>
    <xf numFmtId="0" fontId="8" fillId="0" borderId="6" xfId="0" applyFont="1" applyBorder="1" applyAlignment="1">
      <alignment horizontal="left" indent="1"/>
    </xf>
    <xf numFmtId="0" fontId="4" fillId="0" borderId="6" xfId="0" applyFont="1" applyFill="1" applyBorder="1" applyAlignment="1">
      <alignment horizontal="left" wrapText="1" indent="1"/>
    </xf>
    <xf numFmtId="167" fontId="4" fillId="0" borderId="0" xfId="0" applyNumberFormat="1" applyFont="1"/>
    <xf numFmtId="164" fontId="4" fillId="0" borderId="0" xfId="0" applyNumberFormat="1" applyFont="1"/>
    <xf numFmtId="0" fontId="5" fillId="0" borderId="17" xfId="0" applyFont="1" applyBorder="1"/>
    <xf numFmtId="0" fontId="5" fillId="0" borderId="17" xfId="0" applyFont="1" applyBorder="1" applyAlignment="1">
      <alignment horizontal="left" indent="1"/>
    </xf>
    <xf numFmtId="0" fontId="5" fillId="0" borderId="17" xfId="0" applyFont="1" applyBorder="1" applyAlignment="1">
      <alignment horizontal="left" wrapText="1" indent="1"/>
    </xf>
    <xf numFmtId="0" fontId="5" fillId="0" borderId="17" xfId="0" applyFont="1" applyBorder="1" applyAlignment="1">
      <alignment wrapText="1"/>
    </xf>
    <xf numFmtId="0" fontId="4" fillId="0" borderId="17" xfId="0" applyFont="1" applyBorder="1" applyAlignment="1">
      <alignment horizontal="left" indent="1"/>
    </xf>
    <xf numFmtId="0" fontId="4" fillId="0" borderId="17" xfId="0" applyFont="1" applyFill="1" applyBorder="1" applyAlignment="1">
      <alignment horizontal="left" indent="1"/>
    </xf>
    <xf numFmtId="0" fontId="4" fillId="0" borderId="17" xfId="0" applyFont="1" applyBorder="1" applyAlignment="1">
      <alignment horizontal="left" vertical="center" wrapText="1" inden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20" xfId="0" applyBorder="1"/>
    <xf numFmtId="3" fontId="8" fillId="0" borderId="18" xfId="1" applyNumberFormat="1" applyFont="1" applyBorder="1"/>
    <xf numFmtId="0" fontId="4" fillId="0" borderId="17" xfId="0" applyFont="1" applyBorder="1"/>
    <xf numFmtId="3" fontId="8" fillId="0" borderId="20" xfId="1" applyNumberFormat="1" applyFont="1" applyBorder="1"/>
    <xf numFmtId="0" fontId="5" fillId="0" borderId="17" xfId="0" applyFont="1" applyFill="1" applyBorder="1"/>
    <xf numFmtId="3" fontId="8" fillId="0" borderId="18" xfId="1" applyNumberFormat="1" applyFont="1" applyFill="1" applyBorder="1"/>
    <xf numFmtId="3" fontId="8" fillId="0" borderId="20" xfId="1" applyNumberFormat="1" applyFont="1" applyFill="1" applyBorder="1"/>
    <xf numFmtId="3" fontId="16" fillId="0" borderId="18" xfId="1" applyNumberFormat="1" applyFont="1" applyFill="1" applyBorder="1"/>
    <xf numFmtId="3" fontId="8" fillId="0" borderId="32" xfId="1" applyNumberFormat="1" applyFont="1" applyFill="1" applyBorder="1"/>
    <xf numFmtId="0" fontId="5" fillId="0" borderId="39" xfId="0" applyFont="1" applyFill="1" applyBorder="1"/>
    <xf numFmtId="0" fontId="8" fillId="0" borderId="6" xfId="0" applyFont="1" applyFill="1" applyBorder="1" applyAlignment="1">
      <alignment horizontal="left" indent="1"/>
    </xf>
    <xf numFmtId="0" fontId="4" fillId="0" borderId="4" xfId="0" applyFont="1" applyFill="1" applyBorder="1"/>
    <xf numFmtId="0" fontId="5" fillId="0" borderId="9" xfId="0" applyFont="1" applyFill="1" applyBorder="1"/>
    <xf numFmtId="0" fontId="4" fillId="0" borderId="22" xfId="0" applyFont="1" applyFill="1" applyBorder="1"/>
    <xf numFmtId="0" fontId="6" fillId="0" borderId="23" xfId="0" applyFont="1" applyFill="1" applyBorder="1" applyAlignment="1">
      <alignment horizontal="center"/>
    </xf>
    <xf numFmtId="0" fontId="4" fillId="2" borderId="16" xfId="0" applyFont="1" applyFill="1" applyBorder="1"/>
    <xf numFmtId="0" fontId="5" fillId="2" borderId="20" xfId="0" applyFont="1" applyFill="1" applyBorder="1" applyAlignment="1">
      <alignment horizontal="center" wrapText="1"/>
    </xf>
    <xf numFmtId="3" fontId="4" fillId="0" borderId="20" xfId="0" applyNumberFormat="1" applyFont="1" applyFill="1" applyBorder="1"/>
    <xf numFmtId="3" fontId="4" fillId="0" borderId="18" xfId="0" applyNumberFormat="1" applyFont="1" applyFill="1" applyBorder="1"/>
    <xf numFmtId="3" fontId="4" fillId="0" borderId="35" xfId="0" applyNumberFormat="1" applyFont="1" applyFill="1" applyBorder="1"/>
    <xf numFmtId="3" fontId="5" fillId="0" borderId="20" xfId="0" applyNumberFormat="1" applyFont="1" applyFill="1" applyBorder="1"/>
    <xf numFmtId="0" fontId="5" fillId="0" borderId="33" xfId="0" applyFont="1" applyFill="1" applyBorder="1"/>
    <xf numFmtId="3" fontId="4" fillId="0" borderId="10" xfId="0" applyNumberFormat="1" applyFont="1" applyFill="1" applyBorder="1"/>
    <xf numFmtId="0" fontId="21" fillId="0" borderId="15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3" fontId="5" fillId="0" borderId="18" xfId="0" applyNumberFormat="1" applyFont="1" applyBorder="1" applyAlignment="1">
      <alignment horizontal="center"/>
    </xf>
    <xf numFmtId="0" fontId="22" fillId="0" borderId="15" xfId="0" applyFont="1" applyBorder="1"/>
    <xf numFmtId="3" fontId="4" fillId="0" borderId="18" xfId="0" applyNumberFormat="1" applyFont="1" applyBorder="1" applyAlignment="1">
      <alignment horizontal="right"/>
    </xf>
    <xf numFmtId="0" fontId="22" fillId="0" borderId="15" xfId="0" applyFont="1" applyBorder="1" applyAlignment="1"/>
    <xf numFmtId="0" fontId="21" fillId="0" borderId="15" xfId="0" applyFont="1" applyBorder="1" applyAlignment="1"/>
    <xf numFmtId="0" fontId="13" fillId="0" borderId="43" xfId="0" applyFont="1" applyBorder="1" applyAlignment="1"/>
    <xf numFmtId="3" fontId="5" fillId="0" borderId="31" xfId="0" applyNumberFormat="1" applyFont="1" applyBorder="1" applyAlignment="1">
      <alignment horizontal="center"/>
    </xf>
    <xf numFmtId="44" fontId="4" fillId="0" borderId="0" xfId="5" applyFont="1"/>
    <xf numFmtId="0" fontId="13" fillId="0" borderId="0" xfId="0" applyFont="1" applyBorder="1" applyAlignment="1">
      <alignment horizontal="center"/>
    </xf>
    <xf numFmtId="0" fontId="3" fillId="0" borderId="0" xfId="0" applyFont="1" applyAlignment="1"/>
    <xf numFmtId="0" fontId="7" fillId="0" borderId="6" xfId="0" applyFont="1" applyFill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4" fillId="0" borderId="6" xfId="1" applyNumberFormat="1" applyFont="1" applyFill="1" applyBorder="1"/>
    <xf numFmtId="0" fontId="4" fillId="0" borderId="6" xfId="0" applyFont="1" applyFill="1" applyBorder="1" applyAlignment="1"/>
    <xf numFmtId="3" fontId="4" fillId="0" borderId="6" xfId="1" applyNumberFormat="1" applyFont="1" applyFill="1" applyBorder="1"/>
    <xf numFmtId="164" fontId="5" fillId="0" borderId="6" xfId="1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5" fillId="0" borderId="6" xfId="0" applyFont="1" applyFill="1" applyBorder="1" applyAlignment="1"/>
    <xf numFmtId="166" fontId="5" fillId="0" borderId="6" xfId="1" applyNumberFormat="1" applyFont="1" applyFill="1" applyBorder="1" applyAlignment="1">
      <alignment horizontal="center"/>
    </xf>
    <xf numFmtId="3" fontId="5" fillId="0" borderId="6" xfId="1" applyNumberFormat="1" applyFont="1" applyFill="1" applyBorder="1"/>
    <xf numFmtId="0" fontId="9" fillId="0" borderId="6" xfId="0" applyFont="1" applyFill="1" applyBorder="1"/>
    <xf numFmtId="164" fontId="7" fillId="0" borderId="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" fillId="0" borderId="18" xfId="0" applyFont="1" applyBorder="1"/>
    <xf numFmtId="0" fontId="4" fillId="0" borderId="18" xfId="0" applyFont="1" applyFill="1" applyBorder="1"/>
    <xf numFmtId="0" fontId="7" fillId="0" borderId="17" xfId="0" applyFont="1" applyFill="1" applyBorder="1" applyAlignment="1">
      <alignment horizontal="right"/>
    </xf>
    <xf numFmtId="0" fontId="7" fillId="0" borderId="17" xfId="0" applyFont="1" applyFill="1" applyBorder="1"/>
    <xf numFmtId="164" fontId="5" fillId="0" borderId="18" xfId="1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8" xfId="0" applyFont="1" applyFill="1" applyBorder="1" applyAlignment="1"/>
    <xf numFmtId="166" fontId="5" fillId="0" borderId="18" xfId="1" applyNumberFormat="1" applyFont="1" applyFill="1" applyBorder="1" applyAlignment="1">
      <alignment horizontal="center"/>
    </xf>
    <xf numFmtId="3" fontId="5" fillId="0" borderId="18" xfId="1" applyNumberFormat="1" applyFont="1" applyFill="1" applyBorder="1"/>
    <xf numFmtId="164" fontId="7" fillId="0" borderId="18" xfId="0" applyNumberFormat="1" applyFont="1" applyFill="1" applyBorder="1" applyAlignment="1">
      <alignment horizontal="center"/>
    </xf>
    <xf numFmtId="0" fontId="22" fillId="0" borderId="0" xfId="0" applyFont="1"/>
    <xf numFmtId="3" fontId="5" fillId="0" borderId="18" xfId="0" applyNumberFormat="1" applyFont="1" applyBorder="1" applyAlignment="1">
      <alignment horizontal="right"/>
    </xf>
    <xf numFmtId="0" fontId="4" fillId="0" borderId="17" xfId="0" applyFont="1" applyFill="1" applyBorder="1" applyAlignment="1">
      <alignment horizontal="left" indent="2"/>
    </xf>
    <xf numFmtId="0" fontId="7" fillId="0" borderId="17" xfId="0" applyFont="1" applyFill="1" applyBorder="1" applyAlignment="1">
      <alignment horizontal="left" indent="1"/>
    </xf>
    <xf numFmtId="3" fontId="5" fillId="0" borderId="18" xfId="1" applyNumberFormat="1" applyFont="1" applyBorder="1" applyAlignment="1">
      <alignment horizontal="right"/>
    </xf>
    <xf numFmtId="0" fontId="4" fillId="0" borderId="39" xfId="0" applyFont="1" applyFill="1" applyBorder="1" applyAlignment="1">
      <alignment horizontal="left" indent="2"/>
    </xf>
    <xf numFmtId="3" fontId="4" fillId="0" borderId="25" xfId="0" applyNumberFormat="1" applyFont="1" applyBorder="1" applyAlignment="1">
      <alignment horizontal="right"/>
    </xf>
    <xf numFmtId="3" fontId="4" fillId="0" borderId="25" xfId="1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0" fontId="5" fillId="0" borderId="17" xfId="0" applyFont="1" applyFill="1" applyBorder="1" applyAlignment="1"/>
    <xf numFmtId="0" fontId="5" fillId="0" borderId="17" xfId="0" applyFont="1" applyFill="1" applyBorder="1" applyAlignment="1">
      <alignment horizontal="left" indent="1"/>
    </xf>
    <xf numFmtId="0" fontId="4" fillId="0" borderId="17" xfId="0" applyFont="1" applyBorder="1" applyAlignment="1">
      <alignment horizontal="left" wrapText="1" inden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6" xfId="0" applyFont="1" applyBorder="1"/>
    <xf numFmtId="0" fontId="4" fillId="0" borderId="16" xfId="0" applyFont="1" applyFill="1" applyBorder="1" applyAlignment="1">
      <alignment horizontal="left" indent="1"/>
    </xf>
    <xf numFmtId="0" fontId="5" fillId="0" borderId="16" xfId="0" applyFont="1" applyFill="1" applyBorder="1" applyAlignment="1">
      <alignment horizontal="left" wrapText="1"/>
    </xf>
    <xf numFmtId="0" fontId="4" fillId="0" borderId="33" xfId="0" applyFont="1" applyFill="1" applyBorder="1"/>
    <xf numFmtId="3" fontId="4" fillId="0" borderId="19" xfId="1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left" vertical="center" wrapText="1"/>
    </xf>
    <xf numFmtId="3" fontId="5" fillId="0" borderId="34" xfId="1" applyNumberFormat="1" applyFont="1" applyFill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47" xfId="0" applyFont="1" applyBorder="1"/>
    <xf numFmtId="0" fontId="4" fillId="0" borderId="41" xfId="0" applyFont="1" applyFill="1" applyBorder="1" applyAlignment="1">
      <alignment horizontal="left" indent="1"/>
    </xf>
    <xf numFmtId="0" fontId="4" fillId="2" borderId="41" xfId="0" applyFont="1" applyFill="1" applyBorder="1" applyAlignment="1">
      <alignment horizontal="left" indent="1"/>
    </xf>
    <xf numFmtId="0" fontId="4" fillId="0" borderId="48" xfId="0" applyFont="1" applyFill="1" applyBorder="1" applyAlignment="1">
      <alignment horizontal="left" indent="1"/>
    </xf>
    <xf numFmtId="3" fontId="8" fillId="0" borderId="10" xfId="1" applyNumberFormat="1" applyFont="1" applyFill="1" applyBorder="1"/>
    <xf numFmtId="0" fontId="4" fillId="0" borderId="49" xfId="0" applyFont="1" applyFill="1" applyBorder="1"/>
    <xf numFmtId="0" fontId="5" fillId="0" borderId="48" xfId="0" applyFont="1" applyFill="1" applyBorder="1"/>
    <xf numFmtId="0" fontId="4" fillId="0" borderId="50" xfId="0" applyFont="1" applyFill="1" applyBorder="1"/>
    <xf numFmtId="0" fontId="5" fillId="0" borderId="47" xfId="0" applyFont="1" applyFill="1" applyBorder="1"/>
    <xf numFmtId="3" fontId="16" fillId="0" borderId="10" xfId="1" applyNumberFormat="1" applyFont="1" applyFill="1" applyBorder="1"/>
    <xf numFmtId="0" fontId="5" fillId="0" borderId="47" xfId="0" applyFont="1" applyFill="1" applyBorder="1" applyAlignment="1">
      <alignment wrapText="1"/>
    </xf>
    <xf numFmtId="0" fontId="4" fillId="0" borderId="51" xfId="0" applyFont="1" applyFill="1" applyBorder="1" applyAlignment="1">
      <alignment horizontal="left" indent="1"/>
    </xf>
    <xf numFmtId="0" fontId="5" fillId="0" borderId="47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horizontal="left" wrapText="1" indent="1"/>
    </xf>
    <xf numFmtId="0" fontId="4" fillId="0" borderId="48" xfId="0" applyFont="1" applyFill="1" applyBorder="1" applyAlignment="1">
      <alignment horizontal="left" wrapText="1" indent="1"/>
    </xf>
    <xf numFmtId="0" fontId="13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2" xfId="0" applyFont="1" applyBorder="1" applyAlignment="1"/>
    <xf numFmtId="0" fontId="12" fillId="0" borderId="16" xfId="0" applyFont="1" applyBorder="1" applyAlignment="1"/>
    <xf numFmtId="0" fontId="13" fillId="0" borderId="16" xfId="0" applyFont="1" applyFill="1" applyBorder="1" applyAlignment="1"/>
    <xf numFmtId="0" fontId="13" fillId="0" borderId="52" xfId="0" applyFont="1" applyFill="1" applyBorder="1" applyAlignment="1">
      <alignment vertical="top"/>
    </xf>
    <xf numFmtId="0" fontId="5" fillId="0" borderId="22" xfId="0" applyFont="1" applyBorder="1" applyAlignment="1"/>
    <xf numFmtId="0" fontId="13" fillId="0" borderId="16" xfId="0" applyFont="1" applyBorder="1" applyAlignment="1"/>
    <xf numFmtId="0" fontId="13" fillId="0" borderId="33" xfId="0" applyFont="1" applyBorder="1" applyAlignment="1"/>
    <xf numFmtId="167" fontId="16" fillId="0" borderId="6" xfId="5" applyNumberFormat="1" applyFont="1" applyFill="1" applyBorder="1"/>
    <xf numFmtId="167" fontId="16" fillId="0" borderId="25" xfId="5" applyNumberFormat="1" applyFont="1" applyFill="1" applyBorder="1"/>
    <xf numFmtId="167" fontId="16" fillId="0" borderId="26" xfId="5" applyNumberFormat="1" applyFont="1" applyFill="1" applyBorder="1"/>
    <xf numFmtId="167" fontId="5" fillId="0" borderId="10" xfId="5" applyNumberFormat="1" applyFont="1" applyFill="1" applyBorder="1"/>
    <xf numFmtId="167" fontId="5" fillId="0" borderId="18" xfId="5" applyNumberFormat="1" applyFont="1" applyFill="1" applyBorder="1"/>
    <xf numFmtId="3" fontId="4" fillId="0" borderId="20" xfId="1" applyNumberFormat="1" applyFont="1" applyFill="1" applyBorder="1"/>
    <xf numFmtId="3" fontId="4" fillId="0" borderId="10" xfId="1" applyNumberFormat="1" applyFont="1" applyFill="1" applyBorder="1"/>
    <xf numFmtId="3" fontId="4" fillId="0" borderId="18" xfId="1" applyNumberFormat="1" applyFont="1" applyFill="1" applyBorder="1"/>
    <xf numFmtId="3" fontId="16" fillId="0" borderId="6" xfId="5" applyNumberFormat="1" applyFont="1" applyFill="1" applyBorder="1"/>
    <xf numFmtId="0" fontId="4" fillId="0" borderId="0" xfId="0" applyFont="1" applyFill="1" applyBorder="1" applyAlignment="1">
      <alignment horizontal="left" indent="1"/>
    </xf>
    <xf numFmtId="164" fontId="5" fillId="0" borderId="0" xfId="0" applyNumberFormat="1" applyFont="1" applyBorder="1"/>
    <xf numFmtId="168" fontId="4" fillId="0" borderId="0" xfId="0" applyNumberFormat="1" applyFont="1"/>
    <xf numFmtId="0" fontId="5" fillId="0" borderId="12" xfId="0" applyFont="1" applyFill="1" applyBorder="1" applyAlignment="1">
      <alignment horizontal="right"/>
    </xf>
    <xf numFmtId="0" fontId="13" fillId="0" borderId="22" xfId="0" applyFont="1" applyFill="1" applyBorder="1" applyAlignment="1"/>
    <xf numFmtId="0" fontId="13" fillId="0" borderId="23" xfId="0" applyFont="1" applyFill="1" applyBorder="1" applyAlignment="1"/>
    <xf numFmtId="0" fontId="13" fillId="0" borderId="33" xfId="0" applyFont="1" applyFill="1" applyBorder="1" applyAlignment="1"/>
    <xf numFmtId="0" fontId="13" fillId="0" borderId="19" xfId="0" applyFont="1" applyFill="1" applyBorder="1" applyAlignment="1"/>
    <xf numFmtId="0" fontId="5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3" fontId="4" fillId="0" borderId="32" xfId="1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indent="1"/>
    </xf>
    <xf numFmtId="0" fontId="4" fillId="0" borderId="53" xfId="0" applyFont="1" applyBorder="1"/>
    <xf numFmtId="0" fontId="4" fillId="0" borderId="42" xfId="0" applyFont="1" applyFill="1" applyBorder="1"/>
    <xf numFmtId="0" fontId="4" fillId="0" borderId="17" xfId="0" applyFont="1" applyFill="1" applyBorder="1" applyAlignment="1">
      <alignment horizontal="left" wrapText="1" indent="1"/>
    </xf>
    <xf numFmtId="3" fontId="4" fillId="0" borderId="42" xfId="1" applyNumberFormat="1" applyFont="1" applyFill="1" applyBorder="1" applyAlignment="1">
      <alignment horizontal="center"/>
    </xf>
    <xf numFmtId="3" fontId="5" fillId="0" borderId="20" xfId="1" applyNumberFormat="1" applyFont="1" applyFill="1" applyBorder="1" applyAlignment="1">
      <alignment horizontal="center"/>
    </xf>
    <xf numFmtId="0" fontId="5" fillId="0" borderId="20" xfId="0" applyFont="1" applyFill="1" applyBorder="1" applyAlignment="1"/>
    <xf numFmtId="0" fontId="5" fillId="0" borderId="16" xfId="0" applyFont="1" applyBorder="1" applyAlignment="1">
      <alignment horizontal="right"/>
    </xf>
    <xf numFmtId="166" fontId="5" fillId="0" borderId="42" xfId="1" applyNumberFormat="1" applyFont="1" applyFill="1" applyBorder="1" applyAlignment="1">
      <alignment horizontal="center"/>
    </xf>
    <xf numFmtId="3" fontId="5" fillId="0" borderId="40" xfId="1" applyNumberFormat="1" applyFont="1" applyFill="1" applyBorder="1"/>
    <xf numFmtId="0" fontId="4" fillId="0" borderId="54" xfId="0" applyFont="1" applyFill="1" applyBorder="1"/>
    <xf numFmtId="0" fontId="4" fillId="0" borderId="25" xfId="0" applyFont="1" applyFill="1" applyBorder="1" applyAlignment="1">
      <alignment horizontal="left" indent="1"/>
    </xf>
    <xf numFmtId="3" fontId="4" fillId="0" borderId="25" xfId="1" applyNumberFormat="1" applyFont="1" applyFill="1" applyBorder="1" applyAlignment="1">
      <alignment horizontal="center"/>
    </xf>
    <xf numFmtId="3" fontId="4" fillId="0" borderId="26" xfId="1" applyNumberFormat="1" applyFont="1" applyFill="1" applyBorder="1" applyAlignment="1">
      <alignment horizontal="center"/>
    </xf>
    <xf numFmtId="167" fontId="5" fillId="0" borderId="0" xfId="5" applyNumberFormat="1" applyFont="1" applyFill="1" applyBorder="1"/>
    <xf numFmtId="3" fontId="5" fillId="0" borderId="40" xfId="0" applyNumberFormat="1" applyFont="1" applyFill="1" applyBorder="1"/>
    <xf numFmtId="0" fontId="5" fillId="0" borderId="55" xfId="0" applyFont="1" applyFill="1" applyBorder="1"/>
    <xf numFmtId="0" fontId="4" fillId="0" borderId="31" xfId="0" applyFont="1" applyFill="1" applyBorder="1"/>
    <xf numFmtId="3" fontId="5" fillId="0" borderId="25" xfId="0" applyNumberFormat="1" applyFont="1" applyFill="1" applyBorder="1"/>
    <xf numFmtId="3" fontId="5" fillId="0" borderId="26" xfId="0" applyNumberFormat="1" applyFont="1" applyFill="1" applyBorder="1"/>
    <xf numFmtId="0" fontId="13" fillId="0" borderId="22" xfId="0" applyFont="1" applyBorder="1" applyAlignment="1"/>
    <xf numFmtId="0" fontId="5" fillId="0" borderId="0" xfId="0" applyFont="1" applyFill="1" applyBorder="1" applyAlignment="1">
      <alignment horizontal="right" indent="2"/>
    </xf>
    <xf numFmtId="3" fontId="4" fillId="0" borderId="18" xfId="1" applyNumberFormat="1" applyFont="1" applyBorder="1" applyAlignment="1">
      <alignment horizontal="right"/>
    </xf>
    <xf numFmtId="0" fontId="5" fillId="0" borderId="22" xfId="0" applyFont="1" applyFill="1" applyBorder="1" applyAlignment="1"/>
    <xf numFmtId="0" fontId="5" fillId="0" borderId="16" xfId="0" applyFont="1" applyFill="1" applyBorder="1" applyAlignment="1"/>
    <xf numFmtId="0" fontId="5" fillId="0" borderId="33" xfId="0" applyFont="1" applyFill="1" applyBorder="1" applyAlignment="1"/>
    <xf numFmtId="3" fontId="4" fillId="0" borderId="10" xfId="1" applyNumberFormat="1" applyFont="1" applyBorder="1"/>
    <xf numFmtId="3" fontId="4" fillId="0" borderId="18" xfId="1" applyNumberFormat="1" applyFont="1" applyBorder="1"/>
    <xf numFmtId="3" fontId="5" fillId="0" borderId="10" xfId="1" applyNumberFormat="1" applyFont="1" applyBorder="1"/>
    <xf numFmtId="3" fontId="5" fillId="0" borderId="18" xfId="1" applyNumberFormat="1" applyFont="1" applyBorder="1"/>
    <xf numFmtId="3" fontId="4" fillId="0" borderId="10" xfId="1" applyNumberFormat="1" applyFont="1" applyBorder="1" applyAlignment="1">
      <alignment horizontal="center"/>
    </xf>
    <xf numFmtId="3" fontId="4" fillId="0" borderId="18" xfId="1" applyNumberFormat="1" applyFont="1" applyBorder="1" applyAlignment="1">
      <alignment horizontal="center"/>
    </xf>
    <xf numFmtId="3" fontId="5" fillId="0" borderId="18" xfId="1" applyNumberFormat="1" applyFont="1" applyBorder="1" applyAlignment="1">
      <alignment horizontal="center"/>
    </xf>
    <xf numFmtId="0" fontId="22" fillId="0" borderId="15" xfId="0" applyFont="1" applyBorder="1" applyAlignment="1">
      <alignment horizontal="left" indent="3"/>
    </xf>
    <xf numFmtId="0" fontId="22" fillId="0" borderId="15" xfId="0" applyFont="1" applyBorder="1" applyAlignment="1">
      <alignment horizontal="left" wrapText="1" indent="3"/>
    </xf>
    <xf numFmtId="0" fontId="0" fillId="2" borderId="0" xfId="0" applyFill="1"/>
    <xf numFmtId="3" fontId="5" fillId="0" borderId="4" xfId="0" applyNumberFormat="1" applyFont="1" applyFill="1" applyBorder="1"/>
    <xf numFmtId="3" fontId="5" fillId="0" borderId="35" xfId="0" applyNumberFormat="1" applyFont="1" applyFill="1" applyBorder="1"/>
    <xf numFmtId="3" fontId="8" fillId="0" borderId="6" xfId="5" applyNumberFormat="1" applyFont="1" applyFill="1" applyBorder="1"/>
    <xf numFmtId="3" fontId="16" fillId="0" borderId="18" xfId="5" applyNumberFormat="1" applyFont="1" applyFill="1" applyBorder="1"/>
    <xf numFmtId="167" fontId="8" fillId="0" borderId="6" xfId="5" applyNumberFormat="1" applyFont="1" applyBorder="1"/>
    <xf numFmtId="0" fontId="5" fillId="0" borderId="27" xfId="0" applyFont="1" applyFill="1" applyBorder="1" applyAlignment="1">
      <alignment horizontal="left" indent="1"/>
    </xf>
    <xf numFmtId="0" fontId="31" fillId="2" borderId="0" xfId="6" applyFont="1" applyFill="1" applyBorder="1"/>
    <xf numFmtId="0" fontId="23" fillId="2" borderId="0" xfId="6" applyFont="1" applyFill="1" applyBorder="1"/>
    <xf numFmtId="0" fontId="3" fillId="2" borderId="0" xfId="6" applyFont="1" applyFill="1" applyBorder="1"/>
    <xf numFmtId="0" fontId="3" fillId="2" borderId="0" xfId="6" applyFont="1" applyFill="1" applyBorder="1" applyAlignment="1">
      <alignment wrapText="1"/>
    </xf>
    <xf numFmtId="0" fontId="31" fillId="2" borderId="0" xfId="6" applyFont="1" applyFill="1" applyBorder="1" applyAlignment="1">
      <alignment wrapText="1"/>
    </xf>
    <xf numFmtId="0" fontId="23" fillId="2" borderId="0" xfId="6" applyFont="1" applyFill="1" applyBorder="1" applyAlignment="1">
      <alignment wrapText="1"/>
    </xf>
    <xf numFmtId="165" fontId="31" fillId="2" borderId="0" xfId="7" applyNumberFormat="1" applyFont="1" applyFill="1" applyBorder="1"/>
    <xf numFmtId="165" fontId="31" fillId="2" borderId="0" xfId="6" applyNumberFormat="1" applyFont="1" applyFill="1" applyBorder="1"/>
    <xf numFmtId="165" fontId="23" fillId="2" borderId="0" xfId="6" applyNumberFormat="1" applyFont="1" applyFill="1" applyBorder="1"/>
    <xf numFmtId="165" fontId="3" fillId="2" borderId="56" xfId="6" applyNumberFormat="1" applyFont="1" applyFill="1" applyBorder="1"/>
    <xf numFmtId="1" fontId="31" fillId="2" borderId="0" xfId="8" applyNumberFormat="1" applyFont="1" applyFill="1" applyBorder="1"/>
    <xf numFmtId="0" fontId="33" fillId="2" borderId="0" xfId="6" applyFont="1" applyFill="1" applyBorder="1"/>
    <xf numFmtId="0" fontId="34" fillId="2" borderId="0" xfId="6" applyFont="1" applyFill="1" applyBorder="1"/>
    <xf numFmtId="0" fontId="34" fillId="2" borderId="0" xfId="6" applyFont="1" applyFill="1"/>
    <xf numFmtId="0" fontId="1" fillId="2" borderId="0" xfId="6" applyFill="1"/>
    <xf numFmtId="0" fontId="31" fillId="2" borderId="0" xfId="6" applyFont="1" applyFill="1"/>
    <xf numFmtId="165" fontId="31" fillId="2" borderId="0" xfId="7" applyNumberFormat="1" applyFont="1" applyFill="1"/>
    <xf numFmtId="1" fontId="31" fillId="2" borderId="0" xfId="6" applyNumberFormat="1" applyFont="1" applyFill="1" applyBorder="1"/>
    <xf numFmtId="165" fontId="31" fillId="2" borderId="56" xfId="7" applyNumberFormat="1" applyFont="1" applyFill="1" applyBorder="1"/>
    <xf numFmtId="169" fontId="31" fillId="2" borderId="0" xfId="7" applyNumberFormat="1" applyFont="1" applyFill="1" applyBorder="1"/>
    <xf numFmtId="165" fontId="3" fillId="2" borderId="0" xfId="7" applyNumberFormat="1" applyFont="1" applyFill="1" applyBorder="1"/>
    <xf numFmtId="1" fontId="31" fillId="2" borderId="0" xfId="6" applyNumberFormat="1" applyFont="1" applyFill="1" applyBorder="1" applyAlignment="1">
      <alignment vertical="center"/>
    </xf>
    <xf numFmtId="165" fontId="31" fillId="2" borderId="0" xfId="7" applyNumberFormat="1" applyFont="1" applyFill="1" applyBorder="1" applyAlignment="1">
      <alignment vertical="center"/>
    </xf>
    <xf numFmtId="1" fontId="31" fillId="2" borderId="0" xfId="6" applyNumberFormat="1" applyFont="1" applyFill="1" applyBorder="1" applyAlignment="1">
      <alignment vertical="center" wrapText="1"/>
    </xf>
    <xf numFmtId="165" fontId="31" fillId="2" borderId="56" xfId="6" applyNumberFormat="1" applyFont="1" applyFill="1" applyBorder="1"/>
    <xf numFmtId="0" fontId="23" fillId="2" borderId="0" xfId="6" applyFont="1" applyFill="1"/>
    <xf numFmtId="0" fontId="31" fillId="2" borderId="0" xfId="6" applyFont="1" applyFill="1" applyBorder="1" applyAlignment="1">
      <alignment horizontal="left" wrapText="1"/>
    </xf>
    <xf numFmtId="3" fontId="31" fillId="2" borderId="0" xfId="6" applyNumberFormat="1" applyFont="1" applyFill="1" applyBorder="1" applyAlignment="1">
      <alignment horizontal="right" vertical="center" wrapText="1"/>
    </xf>
    <xf numFmtId="43" fontId="31" fillId="2" borderId="0" xfId="7" applyFont="1" applyFill="1" applyBorder="1" applyAlignment="1">
      <alignment horizontal="left" wrapText="1"/>
    </xf>
    <xf numFmtId="0" fontId="23" fillId="2" borderId="0" xfId="6" applyFont="1" applyFill="1" applyBorder="1" applyAlignment="1">
      <alignment horizontal="left" wrapText="1"/>
    </xf>
    <xf numFmtId="3" fontId="3" fillId="2" borderId="56" xfId="6" applyNumberFormat="1" applyFont="1" applyFill="1" applyBorder="1" applyAlignment="1">
      <alignment horizontal="right" wrapText="1"/>
    </xf>
    <xf numFmtId="0" fontId="31" fillId="2" borderId="0" xfId="6" applyFont="1" applyFill="1" applyBorder="1" applyAlignment="1">
      <alignment horizontal="left" vertical="center" wrapText="1"/>
    </xf>
    <xf numFmtId="169" fontId="31" fillId="2" borderId="0" xfId="6" applyNumberFormat="1" applyFont="1" applyFill="1" applyBorder="1" applyAlignment="1">
      <alignment vertical="center"/>
    </xf>
    <xf numFmtId="165" fontId="31" fillId="2" borderId="0" xfId="6" applyNumberFormat="1" applyFont="1" applyFill="1" applyBorder="1" applyAlignment="1">
      <alignment vertical="center"/>
    </xf>
    <xf numFmtId="165" fontId="3" fillId="2" borderId="56" xfId="6" applyNumberFormat="1" applyFont="1" applyFill="1" applyBorder="1" applyAlignment="1">
      <alignment vertical="center"/>
    </xf>
    <xf numFmtId="49" fontId="35" fillId="2" borderId="0" xfId="6" applyNumberFormat="1" applyFont="1" applyFill="1" applyBorder="1" applyAlignment="1">
      <alignment horizontal="center"/>
    </xf>
    <xf numFmtId="165" fontId="3" fillId="2" borderId="56" xfId="7" applyNumberFormat="1" applyFont="1" applyFill="1" applyBorder="1"/>
    <xf numFmtId="0" fontId="35" fillId="2" borderId="0" xfId="6" applyFont="1" applyFill="1" applyBorder="1" applyAlignment="1">
      <alignment horizontal="center"/>
    </xf>
    <xf numFmtId="3" fontId="31" fillId="2" borderId="0" xfId="6" applyNumberFormat="1" applyFont="1" applyFill="1" applyBorder="1"/>
    <xf numFmtId="3" fontId="31" fillId="2" borderId="56" xfId="6" applyNumberFormat="1" applyFont="1" applyFill="1" applyBorder="1"/>
    <xf numFmtId="0" fontId="31" fillId="2" borderId="0" xfId="6" applyFont="1" applyFill="1" applyBorder="1" applyAlignment="1">
      <alignment horizontal="left" indent="3"/>
    </xf>
    <xf numFmtId="0" fontId="31" fillId="2" borderId="0" xfId="6" applyFont="1" applyFill="1" applyBorder="1" applyAlignment="1">
      <alignment horizontal="right" wrapText="1"/>
    </xf>
    <xf numFmtId="170" fontId="31" fillId="2" borderId="0" xfId="7" applyNumberFormat="1" applyFont="1" applyFill="1" applyBorder="1"/>
    <xf numFmtId="169" fontId="31" fillId="2" borderId="11" xfId="7" applyNumberFormat="1" applyFont="1" applyFill="1" applyBorder="1"/>
    <xf numFmtId="170" fontId="31" fillId="2" borderId="56" xfId="7" applyNumberFormat="1" applyFont="1" applyFill="1" applyBorder="1"/>
    <xf numFmtId="165" fontId="6" fillId="2" borderId="0" xfId="7" applyNumberFormat="1" applyFont="1" applyFill="1" applyBorder="1" applyAlignment="1">
      <alignment horizontal="right" vertical="center"/>
    </xf>
    <xf numFmtId="3" fontId="31" fillId="2" borderId="0" xfId="6" applyNumberFormat="1" applyFont="1" applyFill="1" applyBorder="1" applyAlignment="1">
      <alignment horizontal="right"/>
    </xf>
    <xf numFmtId="165" fontId="23" fillId="2" borderId="0" xfId="7" applyNumberFormat="1" applyFont="1" applyFill="1" applyBorder="1" applyAlignment="1">
      <alignment horizontal="right"/>
    </xf>
    <xf numFmtId="165" fontId="23" fillId="2" borderId="0" xfId="7" applyNumberFormat="1" applyFont="1" applyFill="1" applyBorder="1" applyAlignment="1">
      <alignment horizontal="right" vertical="center"/>
    </xf>
    <xf numFmtId="3" fontId="30" fillId="2" borderId="0" xfId="6" applyNumberFormat="1" applyFont="1" applyFill="1" applyBorder="1" applyAlignment="1">
      <alignment horizontal="right" vertical="center"/>
    </xf>
    <xf numFmtId="0" fontId="6" fillId="2" borderId="0" xfId="6" applyFont="1" applyFill="1" applyBorder="1" applyAlignment="1">
      <alignment vertical="center"/>
    </xf>
    <xf numFmtId="165" fontId="23" fillId="2" borderId="0" xfId="7" applyNumberFormat="1" applyFont="1" applyFill="1" applyBorder="1"/>
    <xf numFmtId="3" fontId="6" fillId="2" borderId="0" xfId="6" applyNumberFormat="1" applyFont="1" applyFill="1" applyBorder="1" applyAlignment="1">
      <alignment horizontal="right" vertical="center"/>
    </xf>
    <xf numFmtId="3" fontId="23" fillId="2" borderId="0" xfId="6" applyNumberFormat="1" applyFont="1" applyFill="1" applyBorder="1" applyAlignment="1">
      <alignment horizontal="right"/>
    </xf>
    <xf numFmtId="3" fontId="23" fillId="2" borderId="0" xfId="6" applyNumberFormat="1" applyFont="1" applyFill="1" applyBorder="1" applyAlignment="1">
      <alignment horizontal="right" vertical="center" wrapText="1"/>
    </xf>
    <xf numFmtId="0" fontId="30" fillId="2" borderId="0" xfId="6" applyFont="1" applyFill="1" applyBorder="1" applyAlignment="1">
      <alignment horizontal="left" vertical="center" wrapText="1" indent="3"/>
    </xf>
    <xf numFmtId="0" fontId="5" fillId="0" borderId="33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top"/>
    </xf>
    <xf numFmtId="0" fontId="13" fillId="0" borderId="40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 vertical="justify" wrapText="1"/>
    </xf>
    <xf numFmtId="0" fontId="5" fillId="0" borderId="23" xfId="0" applyFont="1" applyFill="1" applyBorder="1" applyAlignment="1">
      <alignment horizontal="left" vertical="justify" wrapText="1"/>
    </xf>
    <xf numFmtId="0" fontId="5" fillId="0" borderId="24" xfId="0" applyFont="1" applyFill="1" applyBorder="1" applyAlignment="1">
      <alignment horizontal="left" vertical="justify" wrapText="1"/>
    </xf>
    <xf numFmtId="0" fontId="5" fillId="0" borderId="16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 vertical="justify" wrapText="1"/>
    </xf>
    <xf numFmtId="0" fontId="5" fillId="0" borderId="20" xfId="0" applyFont="1" applyFill="1" applyBorder="1" applyAlignment="1">
      <alignment horizontal="left" vertical="justify" wrapText="1"/>
    </xf>
    <xf numFmtId="0" fontId="13" fillId="0" borderId="0" xfId="0" applyFont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27" xfId="0" applyFont="1" applyBorder="1" applyAlignment="1">
      <alignment horizontal="left" wrapText="1"/>
    </xf>
    <xf numFmtId="0" fontId="27" fillId="0" borderId="28" xfId="0" applyFont="1" applyBorder="1" applyAlignment="1">
      <alignment horizontal="left" wrapText="1"/>
    </xf>
    <xf numFmtId="0" fontId="27" fillId="0" borderId="21" xfId="0" applyFont="1" applyBorder="1" applyAlignment="1">
      <alignment horizontal="left" wrapText="1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23" fillId="0" borderId="27" xfId="0" applyFont="1" applyBorder="1" applyAlignment="1">
      <alignment wrapText="1"/>
    </xf>
    <xf numFmtId="0" fontId="28" fillId="0" borderId="28" xfId="0" applyFont="1" applyBorder="1" applyAlignment="1">
      <alignment wrapText="1"/>
    </xf>
    <xf numFmtId="0" fontId="28" fillId="0" borderId="2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1" fillId="2" borderId="0" xfId="6" applyFont="1" applyFill="1" applyBorder="1" applyAlignment="1">
      <alignment horizontal="left" vertical="center" wrapText="1"/>
    </xf>
    <xf numFmtId="0" fontId="31" fillId="2" borderId="0" xfId="6" applyFont="1" applyFill="1" applyBorder="1" applyAlignment="1">
      <alignment horizontal="left" vertical="top" wrapText="1"/>
    </xf>
    <xf numFmtId="0" fontId="32" fillId="2" borderId="0" xfId="6" applyFont="1" applyFill="1" applyBorder="1" applyAlignment="1">
      <alignment horizontal="center" wrapText="1"/>
    </xf>
    <xf numFmtId="0" fontId="3" fillId="2" borderId="19" xfId="6" applyFont="1" applyFill="1" applyBorder="1" applyAlignment="1">
      <alignment horizontal="left" wrapText="1"/>
    </xf>
    <xf numFmtId="0" fontId="31" fillId="2" borderId="0" xfId="6" applyFont="1" applyFill="1" applyBorder="1" applyAlignment="1">
      <alignment horizontal="left" wrapText="1"/>
    </xf>
    <xf numFmtId="0" fontId="31" fillId="2" borderId="0" xfId="6" applyFont="1" applyFill="1" applyBorder="1" applyAlignment="1">
      <alignment horizontal="center" vertical="center" wrapText="1"/>
    </xf>
    <xf numFmtId="0" fontId="3" fillId="2" borderId="0" xfId="6" applyFont="1" applyFill="1" applyBorder="1" applyAlignment="1">
      <alignment horizontal="left" wrapText="1"/>
    </xf>
    <xf numFmtId="0" fontId="3" fillId="2" borderId="0" xfId="6" applyFont="1" applyFill="1" applyBorder="1" applyAlignment="1">
      <alignment horizontal="center" wrapText="1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vertical="center"/>
    </xf>
    <xf numFmtId="0" fontId="31" fillId="2" borderId="0" xfId="6" applyFont="1" applyFill="1" applyBorder="1"/>
    <xf numFmtId="0" fontId="29" fillId="2" borderId="0" xfId="6" applyFont="1" applyFill="1" applyBorder="1" applyAlignment="1">
      <alignment vertical="center" wrapText="1"/>
    </xf>
    <xf numFmtId="0" fontId="30" fillId="2" borderId="0" xfId="6" applyFont="1" applyFill="1" applyBorder="1" applyAlignment="1">
      <alignment horizontal="left" vertical="center" wrapText="1" indent="3"/>
    </xf>
    <xf numFmtId="0" fontId="30" fillId="2" borderId="0" xfId="6" applyFont="1" applyFill="1" applyBorder="1" applyAlignment="1">
      <alignment horizontal="left" vertical="center" indent="3"/>
    </xf>
    <xf numFmtId="0" fontId="29" fillId="2" borderId="0" xfId="6" applyFont="1" applyFill="1" applyBorder="1" applyAlignment="1">
      <alignment vertical="center"/>
    </xf>
  </cellXfs>
  <cellStyles count="9">
    <cellStyle name="Millares" xfId="1" builtinId="3"/>
    <cellStyle name="Millares 10 2" xfId="7"/>
    <cellStyle name="Millares 2" xfId="3"/>
    <cellStyle name="Moneda" xfId="5" builtinId="4"/>
    <cellStyle name="Normal" xfId="0" builtinId="0"/>
    <cellStyle name="Normal 10 2" xfId="6"/>
    <cellStyle name="Normal 2" xfId="2"/>
    <cellStyle name="Normal 4 2" xfId="8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95250</xdr:rowOff>
    </xdr:from>
    <xdr:to>
      <xdr:col>1</xdr:col>
      <xdr:colOff>1376281</xdr:colOff>
      <xdr:row>6</xdr:row>
      <xdr:rowOff>145249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95250"/>
          <a:ext cx="1261981" cy="1012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1261981</xdr:colOff>
      <xdr:row>6</xdr:row>
      <xdr:rowOff>57150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295275"/>
          <a:ext cx="1261981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2</xdr:row>
      <xdr:rowOff>114300</xdr:rowOff>
    </xdr:from>
    <xdr:to>
      <xdr:col>1</xdr:col>
      <xdr:colOff>1566781</xdr:colOff>
      <xdr:row>6</xdr:row>
      <xdr:rowOff>41208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504825"/>
          <a:ext cx="1261981" cy="6889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3</xdr:row>
      <xdr:rowOff>38100</xdr:rowOff>
    </xdr:from>
    <xdr:to>
      <xdr:col>1</xdr:col>
      <xdr:colOff>1462006</xdr:colOff>
      <xdr:row>6</xdr:row>
      <xdr:rowOff>155508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533400"/>
          <a:ext cx="1261981" cy="6889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2</xdr:row>
      <xdr:rowOff>171450</xdr:rowOff>
    </xdr:from>
    <xdr:to>
      <xdr:col>2</xdr:col>
      <xdr:colOff>1404856</xdr:colOff>
      <xdr:row>6</xdr:row>
      <xdr:rowOff>174558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476250"/>
          <a:ext cx="1261981" cy="6889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2</xdr:row>
      <xdr:rowOff>171449</xdr:rowOff>
    </xdr:from>
    <xdr:to>
      <xdr:col>1</xdr:col>
      <xdr:colOff>1628775</xdr:colOff>
      <xdr:row>7</xdr:row>
      <xdr:rowOff>85724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504824"/>
          <a:ext cx="1362075" cy="7715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</xdr:row>
      <xdr:rowOff>85725</xdr:rowOff>
    </xdr:from>
    <xdr:to>
      <xdr:col>1</xdr:col>
      <xdr:colOff>1550026</xdr:colOff>
      <xdr:row>7</xdr:row>
      <xdr:rowOff>25213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381000"/>
          <a:ext cx="1359526" cy="768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46"/>
  <sheetViews>
    <sheetView showGridLines="0" tabSelected="1" workbookViewId="0">
      <selection activeCell="H59" sqref="H59"/>
    </sheetView>
  </sheetViews>
  <sheetFormatPr baseColWidth="10" defaultRowHeight="11.25" x14ac:dyDescent="0.2"/>
  <cols>
    <col min="1" max="1" width="2.42578125" style="1" customWidth="1"/>
    <col min="2" max="2" width="45.7109375" style="1" customWidth="1"/>
    <col min="3" max="3" width="8.7109375" style="1" customWidth="1"/>
    <col min="4" max="4" width="1" style="1" hidden="1" customWidth="1"/>
    <col min="5" max="5" width="10.85546875" style="1" customWidth="1"/>
    <col min="6" max="6" width="1.5703125" style="1" customWidth="1"/>
    <col min="7" max="7" width="54.7109375" style="1" customWidth="1"/>
    <col min="8" max="8" width="9" style="1" customWidth="1"/>
    <col min="9" max="9" width="11.42578125" style="1" customWidth="1"/>
    <col min="10" max="10" width="11.42578125" style="1"/>
    <col min="11" max="11" width="11.5703125" style="1" bestFit="1" customWidth="1"/>
    <col min="12" max="12" width="12" style="1" bestFit="1" customWidth="1"/>
    <col min="13" max="251" width="11.42578125" style="1"/>
    <col min="252" max="253" width="0" style="1" hidden="1" customWidth="1"/>
    <col min="254" max="254" width="4.5703125" style="1" customWidth="1"/>
    <col min="255" max="255" width="52.42578125" style="1" bestFit="1" customWidth="1"/>
    <col min="256" max="256" width="11.7109375" style="1" customWidth="1"/>
    <col min="257" max="257" width="6.140625" style="1" bestFit="1" customWidth="1"/>
    <col min="258" max="259" width="0" style="1" hidden="1" customWidth="1"/>
    <col min="260" max="260" width="4.5703125" style="1" customWidth="1"/>
    <col min="261" max="261" width="40.85546875" style="1" bestFit="1" customWidth="1"/>
    <col min="262" max="262" width="11.42578125" style="1"/>
    <col min="263" max="263" width="8.28515625" style="1" customWidth="1"/>
    <col min="264" max="507" width="11.42578125" style="1"/>
    <col min="508" max="509" width="0" style="1" hidden="1" customWidth="1"/>
    <col min="510" max="510" width="4.5703125" style="1" customWidth="1"/>
    <col min="511" max="511" width="52.42578125" style="1" bestFit="1" customWidth="1"/>
    <col min="512" max="512" width="11.7109375" style="1" customWidth="1"/>
    <col min="513" max="513" width="6.140625" style="1" bestFit="1" customWidth="1"/>
    <col min="514" max="515" width="0" style="1" hidden="1" customWidth="1"/>
    <col min="516" max="516" width="4.5703125" style="1" customWidth="1"/>
    <col min="517" max="517" width="40.85546875" style="1" bestFit="1" customWidth="1"/>
    <col min="518" max="518" width="11.42578125" style="1"/>
    <col min="519" max="519" width="8.28515625" style="1" customWidth="1"/>
    <col min="520" max="763" width="11.42578125" style="1"/>
    <col min="764" max="765" width="0" style="1" hidden="1" customWidth="1"/>
    <col min="766" max="766" width="4.5703125" style="1" customWidth="1"/>
    <col min="767" max="767" width="52.42578125" style="1" bestFit="1" customWidth="1"/>
    <col min="768" max="768" width="11.7109375" style="1" customWidth="1"/>
    <col min="769" max="769" width="6.140625" style="1" bestFit="1" customWidth="1"/>
    <col min="770" max="771" width="0" style="1" hidden="1" customWidth="1"/>
    <col min="772" max="772" width="4.5703125" style="1" customWidth="1"/>
    <col min="773" max="773" width="40.85546875" style="1" bestFit="1" customWidth="1"/>
    <col min="774" max="774" width="11.42578125" style="1"/>
    <col min="775" max="775" width="8.28515625" style="1" customWidth="1"/>
    <col min="776" max="1019" width="11.42578125" style="1"/>
    <col min="1020" max="1021" width="0" style="1" hidden="1" customWidth="1"/>
    <col min="1022" max="1022" width="4.5703125" style="1" customWidth="1"/>
    <col min="1023" max="1023" width="52.42578125" style="1" bestFit="1" customWidth="1"/>
    <col min="1024" max="1024" width="11.7109375" style="1" customWidth="1"/>
    <col min="1025" max="1025" width="6.140625" style="1" bestFit="1" customWidth="1"/>
    <col min="1026" max="1027" width="0" style="1" hidden="1" customWidth="1"/>
    <col min="1028" max="1028" width="4.5703125" style="1" customWidth="1"/>
    <col min="1029" max="1029" width="40.85546875" style="1" bestFit="1" customWidth="1"/>
    <col min="1030" max="1030" width="11.42578125" style="1"/>
    <col min="1031" max="1031" width="8.28515625" style="1" customWidth="1"/>
    <col min="1032" max="1275" width="11.42578125" style="1"/>
    <col min="1276" max="1277" width="0" style="1" hidden="1" customWidth="1"/>
    <col min="1278" max="1278" width="4.5703125" style="1" customWidth="1"/>
    <col min="1279" max="1279" width="52.42578125" style="1" bestFit="1" customWidth="1"/>
    <col min="1280" max="1280" width="11.7109375" style="1" customWidth="1"/>
    <col min="1281" max="1281" width="6.140625" style="1" bestFit="1" customWidth="1"/>
    <col min="1282" max="1283" width="0" style="1" hidden="1" customWidth="1"/>
    <col min="1284" max="1284" width="4.5703125" style="1" customWidth="1"/>
    <col min="1285" max="1285" width="40.85546875" style="1" bestFit="1" customWidth="1"/>
    <col min="1286" max="1286" width="11.42578125" style="1"/>
    <col min="1287" max="1287" width="8.28515625" style="1" customWidth="1"/>
    <col min="1288" max="1531" width="11.42578125" style="1"/>
    <col min="1532" max="1533" width="0" style="1" hidden="1" customWidth="1"/>
    <col min="1534" max="1534" width="4.5703125" style="1" customWidth="1"/>
    <col min="1535" max="1535" width="52.42578125" style="1" bestFit="1" customWidth="1"/>
    <col min="1536" max="1536" width="11.7109375" style="1" customWidth="1"/>
    <col min="1537" max="1537" width="6.140625" style="1" bestFit="1" customWidth="1"/>
    <col min="1538" max="1539" width="0" style="1" hidden="1" customWidth="1"/>
    <col min="1540" max="1540" width="4.5703125" style="1" customWidth="1"/>
    <col min="1541" max="1541" width="40.85546875" style="1" bestFit="1" customWidth="1"/>
    <col min="1542" max="1542" width="11.42578125" style="1"/>
    <col min="1543" max="1543" width="8.28515625" style="1" customWidth="1"/>
    <col min="1544" max="1787" width="11.42578125" style="1"/>
    <col min="1788" max="1789" width="0" style="1" hidden="1" customWidth="1"/>
    <col min="1790" max="1790" width="4.5703125" style="1" customWidth="1"/>
    <col min="1791" max="1791" width="52.42578125" style="1" bestFit="1" customWidth="1"/>
    <col min="1792" max="1792" width="11.7109375" style="1" customWidth="1"/>
    <col min="1793" max="1793" width="6.140625" style="1" bestFit="1" customWidth="1"/>
    <col min="1794" max="1795" width="0" style="1" hidden="1" customWidth="1"/>
    <col min="1796" max="1796" width="4.5703125" style="1" customWidth="1"/>
    <col min="1797" max="1797" width="40.85546875" style="1" bestFit="1" customWidth="1"/>
    <col min="1798" max="1798" width="11.42578125" style="1"/>
    <col min="1799" max="1799" width="8.28515625" style="1" customWidth="1"/>
    <col min="1800" max="2043" width="11.42578125" style="1"/>
    <col min="2044" max="2045" width="0" style="1" hidden="1" customWidth="1"/>
    <col min="2046" max="2046" width="4.5703125" style="1" customWidth="1"/>
    <col min="2047" max="2047" width="52.42578125" style="1" bestFit="1" customWidth="1"/>
    <col min="2048" max="2048" width="11.7109375" style="1" customWidth="1"/>
    <col min="2049" max="2049" width="6.140625" style="1" bestFit="1" customWidth="1"/>
    <col min="2050" max="2051" width="0" style="1" hidden="1" customWidth="1"/>
    <col min="2052" max="2052" width="4.5703125" style="1" customWidth="1"/>
    <col min="2053" max="2053" width="40.85546875" style="1" bestFit="1" customWidth="1"/>
    <col min="2054" max="2054" width="11.42578125" style="1"/>
    <col min="2055" max="2055" width="8.28515625" style="1" customWidth="1"/>
    <col min="2056" max="2299" width="11.42578125" style="1"/>
    <col min="2300" max="2301" width="0" style="1" hidden="1" customWidth="1"/>
    <col min="2302" max="2302" width="4.5703125" style="1" customWidth="1"/>
    <col min="2303" max="2303" width="52.42578125" style="1" bestFit="1" customWidth="1"/>
    <col min="2304" max="2304" width="11.7109375" style="1" customWidth="1"/>
    <col min="2305" max="2305" width="6.140625" style="1" bestFit="1" customWidth="1"/>
    <col min="2306" max="2307" width="0" style="1" hidden="1" customWidth="1"/>
    <col min="2308" max="2308" width="4.5703125" style="1" customWidth="1"/>
    <col min="2309" max="2309" width="40.85546875" style="1" bestFit="1" customWidth="1"/>
    <col min="2310" max="2310" width="11.42578125" style="1"/>
    <col min="2311" max="2311" width="8.28515625" style="1" customWidth="1"/>
    <col min="2312" max="2555" width="11.42578125" style="1"/>
    <col min="2556" max="2557" width="0" style="1" hidden="1" customWidth="1"/>
    <col min="2558" max="2558" width="4.5703125" style="1" customWidth="1"/>
    <col min="2559" max="2559" width="52.42578125" style="1" bestFit="1" customWidth="1"/>
    <col min="2560" max="2560" width="11.7109375" style="1" customWidth="1"/>
    <col min="2561" max="2561" width="6.140625" style="1" bestFit="1" customWidth="1"/>
    <col min="2562" max="2563" width="0" style="1" hidden="1" customWidth="1"/>
    <col min="2564" max="2564" width="4.5703125" style="1" customWidth="1"/>
    <col min="2565" max="2565" width="40.85546875" style="1" bestFit="1" customWidth="1"/>
    <col min="2566" max="2566" width="11.42578125" style="1"/>
    <col min="2567" max="2567" width="8.28515625" style="1" customWidth="1"/>
    <col min="2568" max="2811" width="11.42578125" style="1"/>
    <col min="2812" max="2813" width="0" style="1" hidden="1" customWidth="1"/>
    <col min="2814" max="2814" width="4.5703125" style="1" customWidth="1"/>
    <col min="2815" max="2815" width="52.42578125" style="1" bestFit="1" customWidth="1"/>
    <col min="2816" max="2816" width="11.7109375" style="1" customWidth="1"/>
    <col min="2817" max="2817" width="6.140625" style="1" bestFit="1" customWidth="1"/>
    <col min="2818" max="2819" width="0" style="1" hidden="1" customWidth="1"/>
    <col min="2820" max="2820" width="4.5703125" style="1" customWidth="1"/>
    <col min="2821" max="2821" width="40.85546875" style="1" bestFit="1" customWidth="1"/>
    <col min="2822" max="2822" width="11.42578125" style="1"/>
    <col min="2823" max="2823" width="8.28515625" style="1" customWidth="1"/>
    <col min="2824" max="3067" width="11.42578125" style="1"/>
    <col min="3068" max="3069" width="0" style="1" hidden="1" customWidth="1"/>
    <col min="3070" max="3070" width="4.5703125" style="1" customWidth="1"/>
    <col min="3071" max="3071" width="52.42578125" style="1" bestFit="1" customWidth="1"/>
    <col min="3072" max="3072" width="11.7109375" style="1" customWidth="1"/>
    <col min="3073" max="3073" width="6.140625" style="1" bestFit="1" customWidth="1"/>
    <col min="3074" max="3075" width="0" style="1" hidden="1" customWidth="1"/>
    <col min="3076" max="3076" width="4.5703125" style="1" customWidth="1"/>
    <col min="3077" max="3077" width="40.85546875" style="1" bestFit="1" customWidth="1"/>
    <col min="3078" max="3078" width="11.42578125" style="1"/>
    <col min="3079" max="3079" width="8.28515625" style="1" customWidth="1"/>
    <col min="3080" max="3323" width="11.42578125" style="1"/>
    <col min="3324" max="3325" width="0" style="1" hidden="1" customWidth="1"/>
    <col min="3326" max="3326" width="4.5703125" style="1" customWidth="1"/>
    <col min="3327" max="3327" width="52.42578125" style="1" bestFit="1" customWidth="1"/>
    <col min="3328" max="3328" width="11.7109375" style="1" customWidth="1"/>
    <col min="3329" max="3329" width="6.140625" style="1" bestFit="1" customWidth="1"/>
    <col min="3330" max="3331" width="0" style="1" hidden="1" customWidth="1"/>
    <col min="3332" max="3332" width="4.5703125" style="1" customWidth="1"/>
    <col min="3333" max="3333" width="40.85546875" style="1" bestFit="1" customWidth="1"/>
    <col min="3334" max="3334" width="11.42578125" style="1"/>
    <col min="3335" max="3335" width="8.28515625" style="1" customWidth="1"/>
    <col min="3336" max="3579" width="11.42578125" style="1"/>
    <col min="3580" max="3581" width="0" style="1" hidden="1" customWidth="1"/>
    <col min="3582" max="3582" width="4.5703125" style="1" customWidth="1"/>
    <col min="3583" max="3583" width="52.42578125" style="1" bestFit="1" customWidth="1"/>
    <col min="3584" max="3584" width="11.7109375" style="1" customWidth="1"/>
    <col min="3585" max="3585" width="6.140625" style="1" bestFit="1" customWidth="1"/>
    <col min="3586" max="3587" width="0" style="1" hidden="1" customWidth="1"/>
    <col min="3588" max="3588" width="4.5703125" style="1" customWidth="1"/>
    <col min="3589" max="3589" width="40.85546875" style="1" bestFit="1" customWidth="1"/>
    <col min="3590" max="3590" width="11.42578125" style="1"/>
    <col min="3591" max="3591" width="8.28515625" style="1" customWidth="1"/>
    <col min="3592" max="3835" width="11.42578125" style="1"/>
    <col min="3836" max="3837" width="0" style="1" hidden="1" customWidth="1"/>
    <col min="3838" max="3838" width="4.5703125" style="1" customWidth="1"/>
    <col min="3839" max="3839" width="52.42578125" style="1" bestFit="1" customWidth="1"/>
    <col min="3840" max="3840" width="11.7109375" style="1" customWidth="1"/>
    <col min="3841" max="3841" width="6.140625" style="1" bestFit="1" customWidth="1"/>
    <col min="3842" max="3843" width="0" style="1" hidden="1" customWidth="1"/>
    <col min="3844" max="3844" width="4.5703125" style="1" customWidth="1"/>
    <col min="3845" max="3845" width="40.85546875" style="1" bestFit="1" customWidth="1"/>
    <col min="3846" max="3846" width="11.42578125" style="1"/>
    <col min="3847" max="3847" width="8.28515625" style="1" customWidth="1"/>
    <col min="3848" max="4091" width="11.42578125" style="1"/>
    <col min="4092" max="4093" width="0" style="1" hidden="1" customWidth="1"/>
    <col min="4094" max="4094" width="4.5703125" style="1" customWidth="1"/>
    <col min="4095" max="4095" width="52.42578125" style="1" bestFit="1" customWidth="1"/>
    <col min="4096" max="4096" width="11.7109375" style="1" customWidth="1"/>
    <col min="4097" max="4097" width="6.140625" style="1" bestFit="1" customWidth="1"/>
    <col min="4098" max="4099" width="0" style="1" hidden="1" customWidth="1"/>
    <col min="4100" max="4100" width="4.5703125" style="1" customWidth="1"/>
    <col min="4101" max="4101" width="40.85546875" style="1" bestFit="1" customWidth="1"/>
    <col min="4102" max="4102" width="11.42578125" style="1"/>
    <col min="4103" max="4103" width="8.28515625" style="1" customWidth="1"/>
    <col min="4104" max="4347" width="11.42578125" style="1"/>
    <col min="4348" max="4349" width="0" style="1" hidden="1" customWidth="1"/>
    <col min="4350" max="4350" width="4.5703125" style="1" customWidth="1"/>
    <col min="4351" max="4351" width="52.42578125" style="1" bestFit="1" customWidth="1"/>
    <col min="4352" max="4352" width="11.7109375" style="1" customWidth="1"/>
    <col min="4353" max="4353" width="6.140625" style="1" bestFit="1" customWidth="1"/>
    <col min="4354" max="4355" width="0" style="1" hidden="1" customWidth="1"/>
    <col min="4356" max="4356" width="4.5703125" style="1" customWidth="1"/>
    <col min="4357" max="4357" width="40.85546875" style="1" bestFit="1" customWidth="1"/>
    <col min="4358" max="4358" width="11.42578125" style="1"/>
    <col min="4359" max="4359" width="8.28515625" style="1" customWidth="1"/>
    <col min="4360" max="4603" width="11.42578125" style="1"/>
    <col min="4604" max="4605" width="0" style="1" hidden="1" customWidth="1"/>
    <col min="4606" max="4606" width="4.5703125" style="1" customWidth="1"/>
    <col min="4607" max="4607" width="52.42578125" style="1" bestFit="1" customWidth="1"/>
    <col min="4608" max="4608" width="11.7109375" style="1" customWidth="1"/>
    <col min="4609" max="4609" width="6.140625" style="1" bestFit="1" customWidth="1"/>
    <col min="4610" max="4611" width="0" style="1" hidden="1" customWidth="1"/>
    <col min="4612" max="4612" width="4.5703125" style="1" customWidth="1"/>
    <col min="4613" max="4613" width="40.85546875" style="1" bestFit="1" customWidth="1"/>
    <col min="4614" max="4614" width="11.42578125" style="1"/>
    <col min="4615" max="4615" width="8.28515625" style="1" customWidth="1"/>
    <col min="4616" max="4859" width="11.42578125" style="1"/>
    <col min="4860" max="4861" width="0" style="1" hidden="1" customWidth="1"/>
    <col min="4862" max="4862" width="4.5703125" style="1" customWidth="1"/>
    <col min="4863" max="4863" width="52.42578125" style="1" bestFit="1" customWidth="1"/>
    <col min="4864" max="4864" width="11.7109375" style="1" customWidth="1"/>
    <col min="4865" max="4865" width="6.140625" style="1" bestFit="1" customWidth="1"/>
    <col min="4866" max="4867" width="0" style="1" hidden="1" customWidth="1"/>
    <col min="4868" max="4868" width="4.5703125" style="1" customWidth="1"/>
    <col min="4869" max="4869" width="40.85546875" style="1" bestFit="1" customWidth="1"/>
    <col min="4870" max="4870" width="11.42578125" style="1"/>
    <col min="4871" max="4871" width="8.28515625" style="1" customWidth="1"/>
    <col min="4872" max="5115" width="11.42578125" style="1"/>
    <col min="5116" max="5117" width="0" style="1" hidden="1" customWidth="1"/>
    <col min="5118" max="5118" width="4.5703125" style="1" customWidth="1"/>
    <col min="5119" max="5119" width="52.42578125" style="1" bestFit="1" customWidth="1"/>
    <col min="5120" max="5120" width="11.7109375" style="1" customWidth="1"/>
    <col min="5121" max="5121" width="6.140625" style="1" bestFit="1" customWidth="1"/>
    <col min="5122" max="5123" width="0" style="1" hidden="1" customWidth="1"/>
    <col min="5124" max="5124" width="4.5703125" style="1" customWidth="1"/>
    <col min="5125" max="5125" width="40.85546875" style="1" bestFit="1" customWidth="1"/>
    <col min="5126" max="5126" width="11.42578125" style="1"/>
    <col min="5127" max="5127" width="8.28515625" style="1" customWidth="1"/>
    <col min="5128" max="5371" width="11.42578125" style="1"/>
    <col min="5372" max="5373" width="0" style="1" hidden="1" customWidth="1"/>
    <col min="5374" max="5374" width="4.5703125" style="1" customWidth="1"/>
    <col min="5375" max="5375" width="52.42578125" style="1" bestFit="1" customWidth="1"/>
    <col min="5376" max="5376" width="11.7109375" style="1" customWidth="1"/>
    <col min="5377" max="5377" width="6.140625" style="1" bestFit="1" customWidth="1"/>
    <col min="5378" max="5379" width="0" style="1" hidden="1" customWidth="1"/>
    <col min="5380" max="5380" width="4.5703125" style="1" customWidth="1"/>
    <col min="5381" max="5381" width="40.85546875" style="1" bestFit="1" customWidth="1"/>
    <col min="5382" max="5382" width="11.42578125" style="1"/>
    <col min="5383" max="5383" width="8.28515625" style="1" customWidth="1"/>
    <col min="5384" max="5627" width="11.42578125" style="1"/>
    <col min="5628" max="5629" width="0" style="1" hidden="1" customWidth="1"/>
    <col min="5630" max="5630" width="4.5703125" style="1" customWidth="1"/>
    <col min="5631" max="5631" width="52.42578125" style="1" bestFit="1" customWidth="1"/>
    <col min="5632" max="5632" width="11.7109375" style="1" customWidth="1"/>
    <col min="5633" max="5633" width="6.140625" style="1" bestFit="1" customWidth="1"/>
    <col min="5634" max="5635" width="0" style="1" hidden="1" customWidth="1"/>
    <col min="5636" max="5636" width="4.5703125" style="1" customWidth="1"/>
    <col min="5637" max="5637" width="40.85546875" style="1" bestFit="1" customWidth="1"/>
    <col min="5638" max="5638" width="11.42578125" style="1"/>
    <col min="5639" max="5639" width="8.28515625" style="1" customWidth="1"/>
    <col min="5640" max="5883" width="11.42578125" style="1"/>
    <col min="5884" max="5885" width="0" style="1" hidden="1" customWidth="1"/>
    <col min="5886" max="5886" width="4.5703125" style="1" customWidth="1"/>
    <col min="5887" max="5887" width="52.42578125" style="1" bestFit="1" customWidth="1"/>
    <col min="5888" max="5888" width="11.7109375" style="1" customWidth="1"/>
    <col min="5889" max="5889" width="6.140625" style="1" bestFit="1" customWidth="1"/>
    <col min="5890" max="5891" width="0" style="1" hidden="1" customWidth="1"/>
    <col min="5892" max="5892" width="4.5703125" style="1" customWidth="1"/>
    <col min="5893" max="5893" width="40.85546875" style="1" bestFit="1" customWidth="1"/>
    <col min="5894" max="5894" width="11.42578125" style="1"/>
    <col min="5895" max="5895" width="8.28515625" style="1" customWidth="1"/>
    <col min="5896" max="6139" width="11.42578125" style="1"/>
    <col min="6140" max="6141" width="0" style="1" hidden="1" customWidth="1"/>
    <col min="6142" max="6142" width="4.5703125" style="1" customWidth="1"/>
    <col min="6143" max="6143" width="52.42578125" style="1" bestFit="1" customWidth="1"/>
    <col min="6144" max="6144" width="11.7109375" style="1" customWidth="1"/>
    <col min="6145" max="6145" width="6.140625" style="1" bestFit="1" customWidth="1"/>
    <col min="6146" max="6147" width="0" style="1" hidden="1" customWidth="1"/>
    <col min="6148" max="6148" width="4.5703125" style="1" customWidth="1"/>
    <col min="6149" max="6149" width="40.85546875" style="1" bestFit="1" customWidth="1"/>
    <col min="6150" max="6150" width="11.42578125" style="1"/>
    <col min="6151" max="6151" width="8.28515625" style="1" customWidth="1"/>
    <col min="6152" max="6395" width="11.42578125" style="1"/>
    <col min="6396" max="6397" width="0" style="1" hidden="1" customWidth="1"/>
    <col min="6398" max="6398" width="4.5703125" style="1" customWidth="1"/>
    <col min="6399" max="6399" width="52.42578125" style="1" bestFit="1" customWidth="1"/>
    <col min="6400" max="6400" width="11.7109375" style="1" customWidth="1"/>
    <col min="6401" max="6401" width="6.140625" style="1" bestFit="1" customWidth="1"/>
    <col min="6402" max="6403" width="0" style="1" hidden="1" customWidth="1"/>
    <col min="6404" max="6404" width="4.5703125" style="1" customWidth="1"/>
    <col min="6405" max="6405" width="40.85546875" style="1" bestFit="1" customWidth="1"/>
    <col min="6406" max="6406" width="11.42578125" style="1"/>
    <col min="6407" max="6407" width="8.28515625" style="1" customWidth="1"/>
    <col min="6408" max="6651" width="11.42578125" style="1"/>
    <col min="6652" max="6653" width="0" style="1" hidden="1" customWidth="1"/>
    <col min="6654" max="6654" width="4.5703125" style="1" customWidth="1"/>
    <col min="6655" max="6655" width="52.42578125" style="1" bestFit="1" customWidth="1"/>
    <col min="6656" max="6656" width="11.7109375" style="1" customWidth="1"/>
    <col min="6657" max="6657" width="6.140625" style="1" bestFit="1" customWidth="1"/>
    <col min="6658" max="6659" width="0" style="1" hidden="1" customWidth="1"/>
    <col min="6660" max="6660" width="4.5703125" style="1" customWidth="1"/>
    <col min="6661" max="6661" width="40.85546875" style="1" bestFit="1" customWidth="1"/>
    <col min="6662" max="6662" width="11.42578125" style="1"/>
    <col min="6663" max="6663" width="8.28515625" style="1" customWidth="1"/>
    <col min="6664" max="6907" width="11.42578125" style="1"/>
    <col min="6908" max="6909" width="0" style="1" hidden="1" customWidth="1"/>
    <col min="6910" max="6910" width="4.5703125" style="1" customWidth="1"/>
    <col min="6911" max="6911" width="52.42578125" style="1" bestFit="1" customWidth="1"/>
    <col min="6912" max="6912" width="11.7109375" style="1" customWidth="1"/>
    <col min="6913" max="6913" width="6.140625" style="1" bestFit="1" customWidth="1"/>
    <col min="6914" max="6915" width="0" style="1" hidden="1" customWidth="1"/>
    <col min="6916" max="6916" width="4.5703125" style="1" customWidth="1"/>
    <col min="6917" max="6917" width="40.85546875" style="1" bestFit="1" customWidth="1"/>
    <col min="6918" max="6918" width="11.42578125" style="1"/>
    <col min="6919" max="6919" width="8.28515625" style="1" customWidth="1"/>
    <col min="6920" max="7163" width="11.42578125" style="1"/>
    <col min="7164" max="7165" width="0" style="1" hidden="1" customWidth="1"/>
    <col min="7166" max="7166" width="4.5703125" style="1" customWidth="1"/>
    <col min="7167" max="7167" width="52.42578125" style="1" bestFit="1" customWidth="1"/>
    <col min="7168" max="7168" width="11.7109375" style="1" customWidth="1"/>
    <col min="7169" max="7169" width="6.140625" style="1" bestFit="1" customWidth="1"/>
    <col min="7170" max="7171" width="0" style="1" hidden="1" customWidth="1"/>
    <col min="7172" max="7172" width="4.5703125" style="1" customWidth="1"/>
    <col min="7173" max="7173" width="40.85546875" style="1" bestFit="1" customWidth="1"/>
    <col min="7174" max="7174" width="11.42578125" style="1"/>
    <col min="7175" max="7175" width="8.28515625" style="1" customWidth="1"/>
    <col min="7176" max="7419" width="11.42578125" style="1"/>
    <col min="7420" max="7421" width="0" style="1" hidden="1" customWidth="1"/>
    <col min="7422" max="7422" width="4.5703125" style="1" customWidth="1"/>
    <col min="7423" max="7423" width="52.42578125" style="1" bestFit="1" customWidth="1"/>
    <col min="7424" max="7424" width="11.7109375" style="1" customWidth="1"/>
    <col min="7425" max="7425" width="6.140625" style="1" bestFit="1" customWidth="1"/>
    <col min="7426" max="7427" width="0" style="1" hidden="1" customWidth="1"/>
    <col min="7428" max="7428" width="4.5703125" style="1" customWidth="1"/>
    <col min="7429" max="7429" width="40.85546875" style="1" bestFit="1" customWidth="1"/>
    <col min="7430" max="7430" width="11.42578125" style="1"/>
    <col min="7431" max="7431" width="8.28515625" style="1" customWidth="1"/>
    <col min="7432" max="7675" width="11.42578125" style="1"/>
    <col min="7676" max="7677" width="0" style="1" hidden="1" customWidth="1"/>
    <col min="7678" max="7678" width="4.5703125" style="1" customWidth="1"/>
    <col min="7679" max="7679" width="52.42578125" style="1" bestFit="1" customWidth="1"/>
    <col min="7680" max="7680" width="11.7109375" style="1" customWidth="1"/>
    <col min="7681" max="7681" width="6.140625" style="1" bestFit="1" customWidth="1"/>
    <col min="7682" max="7683" width="0" style="1" hidden="1" customWidth="1"/>
    <col min="7684" max="7684" width="4.5703125" style="1" customWidth="1"/>
    <col min="7685" max="7685" width="40.85546875" style="1" bestFit="1" customWidth="1"/>
    <col min="7686" max="7686" width="11.42578125" style="1"/>
    <col min="7687" max="7687" width="8.28515625" style="1" customWidth="1"/>
    <col min="7688" max="7931" width="11.42578125" style="1"/>
    <col min="7932" max="7933" width="0" style="1" hidden="1" customWidth="1"/>
    <col min="7934" max="7934" width="4.5703125" style="1" customWidth="1"/>
    <col min="7935" max="7935" width="52.42578125" style="1" bestFit="1" customWidth="1"/>
    <col min="7936" max="7936" width="11.7109375" style="1" customWidth="1"/>
    <col min="7937" max="7937" width="6.140625" style="1" bestFit="1" customWidth="1"/>
    <col min="7938" max="7939" width="0" style="1" hidden="1" customWidth="1"/>
    <col min="7940" max="7940" width="4.5703125" style="1" customWidth="1"/>
    <col min="7941" max="7941" width="40.85546875" style="1" bestFit="1" customWidth="1"/>
    <col min="7942" max="7942" width="11.42578125" style="1"/>
    <col min="7943" max="7943" width="8.28515625" style="1" customWidth="1"/>
    <col min="7944" max="8187" width="11.42578125" style="1"/>
    <col min="8188" max="8189" width="0" style="1" hidden="1" customWidth="1"/>
    <col min="8190" max="8190" width="4.5703125" style="1" customWidth="1"/>
    <col min="8191" max="8191" width="52.42578125" style="1" bestFit="1" customWidth="1"/>
    <col min="8192" max="8192" width="11.7109375" style="1" customWidth="1"/>
    <col min="8193" max="8193" width="6.140625" style="1" bestFit="1" customWidth="1"/>
    <col min="8194" max="8195" width="0" style="1" hidden="1" customWidth="1"/>
    <col min="8196" max="8196" width="4.5703125" style="1" customWidth="1"/>
    <col min="8197" max="8197" width="40.85546875" style="1" bestFit="1" customWidth="1"/>
    <col min="8198" max="8198" width="11.42578125" style="1"/>
    <col min="8199" max="8199" width="8.28515625" style="1" customWidth="1"/>
    <col min="8200" max="8443" width="11.42578125" style="1"/>
    <col min="8444" max="8445" width="0" style="1" hidden="1" customWidth="1"/>
    <col min="8446" max="8446" width="4.5703125" style="1" customWidth="1"/>
    <col min="8447" max="8447" width="52.42578125" style="1" bestFit="1" customWidth="1"/>
    <col min="8448" max="8448" width="11.7109375" style="1" customWidth="1"/>
    <col min="8449" max="8449" width="6.140625" style="1" bestFit="1" customWidth="1"/>
    <col min="8450" max="8451" width="0" style="1" hidden="1" customWidth="1"/>
    <col min="8452" max="8452" width="4.5703125" style="1" customWidth="1"/>
    <col min="8453" max="8453" width="40.85546875" style="1" bestFit="1" customWidth="1"/>
    <col min="8454" max="8454" width="11.42578125" style="1"/>
    <col min="8455" max="8455" width="8.28515625" style="1" customWidth="1"/>
    <col min="8456" max="8699" width="11.42578125" style="1"/>
    <col min="8700" max="8701" width="0" style="1" hidden="1" customWidth="1"/>
    <col min="8702" max="8702" width="4.5703125" style="1" customWidth="1"/>
    <col min="8703" max="8703" width="52.42578125" style="1" bestFit="1" customWidth="1"/>
    <col min="8704" max="8704" width="11.7109375" style="1" customWidth="1"/>
    <col min="8705" max="8705" width="6.140625" style="1" bestFit="1" customWidth="1"/>
    <col min="8706" max="8707" width="0" style="1" hidden="1" customWidth="1"/>
    <col min="8708" max="8708" width="4.5703125" style="1" customWidth="1"/>
    <col min="8709" max="8709" width="40.85546875" style="1" bestFit="1" customWidth="1"/>
    <col min="8710" max="8710" width="11.42578125" style="1"/>
    <col min="8711" max="8711" width="8.28515625" style="1" customWidth="1"/>
    <col min="8712" max="8955" width="11.42578125" style="1"/>
    <col min="8956" max="8957" width="0" style="1" hidden="1" customWidth="1"/>
    <col min="8958" max="8958" width="4.5703125" style="1" customWidth="1"/>
    <col min="8959" max="8959" width="52.42578125" style="1" bestFit="1" customWidth="1"/>
    <col min="8960" max="8960" width="11.7109375" style="1" customWidth="1"/>
    <col min="8961" max="8961" width="6.140625" style="1" bestFit="1" customWidth="1"/>
    <col min="8962" max="8963" width="0" style="1" hidden="1" customWidth="1"/>
    <col min="8964" max="8964" width="4.5703125" style="1" customWidth="1"/>
    <col min="8965" max="8965" width="40.85546875" style="1" bestFit="1" customWidth="1"/>
    <col min="8966" max="8966" width="11.42578125" style="1"/>
    <col min="8967" max="8967" width="8.28515625" style="1" customWidth="1"/>
    <col min="8968" max="9211" width="11.42578125" style="1"/>
    <col min="9212" max="9213" width="0" style="1" hidden="1" customWidth="1"/>
    <col min="9214" max="9214" width="4.5703125" style="1" customWidth="1"/>
    <col min="9215" max="9215" width="52.42578125" style="1" bestFit="1" customWidth="1"/>
    <col min="9216" max="9216" width="11.7109375" style="1" customWidth="1"/>
    <col min="9217" max="9217" width="6.140625" style="1" bestFit="1" customWidth="1"/>
    <col min="9218" max="9219" width="0" style="1" hidden="1" customWidth="1"/>
    <col min="9220" max="9220" width="4.5703125" style="1" customWidth="1"/>
    <col min="9221" max="9221" width="40.85546875" style="1" bestFit="1" customWidth="1"/>
    <col min="9222" max="9222" width="11.42578125" style="1"/>
    <col min="9223" max="9223" width="8.28515625" style="1" customWidth="1"/>
    <col min="9224" max="9467" width="11.42578125" style="1"/>
    <col min="9468" max="9469" width="0" style="1" hidden="1" customWidth="1"/>
    <col min="9470" max="9470" width="4.5703125" style="1" customWidth="1"/>
    <col min="9471" max="9471" width="52.42578125" style="1" bestFit="1" customWidth="1"/>
    <col min="9472" max="9472" width="11.7109375" style="1" customWidth="1"/>
    <col min="9473" max="9473" width="6.140625" style="1" bestFit="1" customWidth="1"/>
    <col min="9474" max="9475" width="0" style="1" hidden="1" customWidth="1"/>
    <col min="9476" max="9476" width="4.5703125" style="1" customWidth="1"/>
    <col min="9477" max="9477" width="40.85546875" style="1" bestFit="1" customWidth="1"/>
    <col min="9478" max="9478" width="11.42578125" style="1"/>
    <col min="9479" max="9479" width="8.28515625" style="1" customWidth="1"/>
    <col min="9480" max="9723" width="11.42578125" style="1"/>
    <col min="9724" max="9725" width="0" style="1" hidden="1" customWidth="1"/>
    <col min="9726" max="9726" width="4.5703125" style="1" customWidth="1"/>
    <col min="9727" max="9727" width="52.42578125" style="1" bestFit="1" customWidth="1"/>
    <col min="9728" max="9728" width="11.7109375" style="1" customWidth="1"/>
    <col min="9729" max="9729" width="6.140625" style="1" bestFit="1" customWidth="1"/>
    <col min="9730" max="9731" width="0" style="1" hidden="1" customWidth="1"/>
    <col min="9732" max="9732" width="4.5703125" style="1" customWidth="1"/>
    <col min="9733" max="9733" width="40.85546875" style="1" bestFit="1" customWidth="1"/>
    <col min="9734" max="9734" width="11.42578125" style="1"/>
    <col min="9735" max="9735" width="8.28515625" style="1" customWidth="1"/>
    <col min="9736" max="9979" width="11.42578125" style="1"/>
    <col min="9980" max="9981" width="0" style="1" hidden="1" customWidth="1"/>
    <col min="9982" max="9982" width="4.5703125" style="1" customWidth="1"/>
    <col min="9983" max="9983" width="52.42578125" style="1" bestFit="1" customWidth="1"/>
    <col min="9984" max="9984" width="11.7109375" style="1" customWidth="1"/>
    <col min="9985" max="9985" width="6.140625" style="1" bestFit="1" customWidth="1"/>
    <col min="9986" max="9987" width="0" style="1" hidden="1" customWidth="1"/>
    <col min="9988" max="9988" width="4.5703125" style="1" customWidth="1"/>
    <col min="9989" max="9989" width="40.85546875" style="1" bestFit="1" customWidth="1"/>
    <col min="9990" max="9990" width="11.42578125" style="1"/>
    <col min="9991" max="9991" width="8.28515625" style="1" customWidth="1"/>
    <col min="9992" max="10235" width="11.42578125" style="1"/>
    <col min="10236" max="10237" width="0" style="1" hidden="1" customWidth="1"/>
    <col min="10238" max="10238" width="4.5703125" style="1" customWidth="1"/>
    <col min="10239" max="10239" width="52.42578125" style="1" bestFit="1" customWidth="1"/>
    <col min="10240" max="10240" width="11.7109375" style="1" customWidth="1"/>
    <col min="10241" max="10241" width="6.140625" style="1" bestFit="1" customWidth="1"/>
    <col min="10242" max="10243" width="0" style="1" hidden="1" customWidth="1"/>
    <col min="10244" max="10244" width="4.5703125" style="1" customWidth="1"/>
    <col min="10245" max="10245" width="40.85546875" style="1" bestFit="1" customWidth="1"/>
    <col min="10246" max="10246" width="11.42578125" style="1"/>
    <col min="10247" max="10247" width="8.28515625" style="1" customWidth="1"/>
    <col min="10248" max="10491" width="11.42578125" style="1"/>
    <col min="10492" max="10493" width="0" style="1" hidden="1" customWidth="1"/>
    <col min="10494" max="10494" width="4.5703125" style="1" customWidth="1"/>
    <col min="10495" max="10495" width="52.42578125" style="1" bestFit="1" customWidth="1"/>
    <col min="10496" max="10496" width="11.7109375" style="1" customWidth="1"/>
    <col min="10497" max="10497" width="6.140625" style="1" bestFit="1" customWidth="1"/>
    <col min="10498" max="10499" width="0" style="1" hidden="1" customWidth="1"/>
    <col min="10500" max="10500" width="4.5703125" style="1" customWidth="1"/>
    <col min="10501" max="10501" width="40.85546875" style="1" bestFit="1" customWidth="1"/>
    <col min="10502" max="10502" width="11.42578125" style="1"/>
    <col min="10503" max="10503" width="8.28515625" style="1" customWidth="1"/>
    <col min="10504" max="10747" width="11.42578125" style="1"/>
    <col min="10748" max="10749" width="0" style="1" hidden="1" customWidth="1"/>
    <col min="10750" max="10750" width="4.5703125" style="1" customWidth="1"/>
    <col min="10751" max="10751" width="52.42578125" style="1" bestFit="1" customWidth="1"/>
    <col min="10752" max="10752" width="11.7109375" style="1" customWidth="1"/>
    <col min="10753" max="10753" width="6.140625" style="1" bestFit="1" customWidth="1"/>
    <col min="10754" max="10755" width="0" style="1" hidden="1" customWidth="1"/>
    <col min="10756" max="10756" width="4.5703125" style="1" customWidth="1"/>
    <col min="10757" max="10757" width="40.85546875" style="1" bestFit="1" customWidth="1"/>
    <col min="10758" max="10758" width="11.42578125" style="1"/>
    <col min="10759" max="10759" width="8.28515625" style="1" customWidth="1"/>
    <col min="10760" max="11003" width="11.42578125" style="1"/>
    <col min="11004" max="11005" width="0" style="1" hidden="1" customWidth="1"/>
    <col min="11006" max="11006" width="4.5703125" style="1" customWidth="1"/>
    <col min="11007" max="11007" width="52.42578125" style="1" bestFit="1" customWidth="1"/>
    <col min="11008" max="11008" width="11.7109375" style="1" customWidth="1"/>
    <col min="11009" max="11009" width="6.140625" style="1" bestFit="1" customWidth="1"/>
    <col min="11010" max="11011" width="0" style="1" hidden="1" customWidth="1"/>
    <col min="11012" max="11012" width="4.5703125" style="1" customWidth="1"/>
    <col min="11013" max="11013" width="40.85546875" style="1" bestFit="1" customWidth="1"/>
    <col min="11014" max="11014" width="11.42578125" style="1"/>
    <col min="11015" max="11015" width="8.28515625" style="1" customWidth="1"/>
    <col min="11016" max="11259" width="11.42578125" style="1"/>
    <col min="11260" max="11261" width="0" style="1" hidden="1" customWidth="1"/>
    <col min="11262" max="11262" width="4.5703125" style="1" customWidth="1"/>
    <col min="11263" max="11263" width="52.42578125" style="1" bestFit="1" customWidth="1"/>
    <col min="11264" max="11264" width="11.7109375" style="1" customWidth="1"/>
    <col min="11265" max="11265" width="6.140625" style="1" bestFit="1" customWidth="1"/>
    <col min="11266" max="11267" width="0" style="1" hidden="1" customWidth="1"/>
    <col min="11268" max="11268" width="4.5703125" style="1" customWidth="1"/>
    <col min="11269" max="11269" width="40.85546875" style="1" bestFit="1" customWidth="1"/>
    <col min="11270" max="11270" width="11.42578125" style="1"/>
    <col min="11271" max="11271" width="8.28515625" style="1" customWidth="1"/>
    <col min="11272" max="11515" width="11.42578125" style="1"/>
    <col min="11516" max="11517" width="0" style="1" hidden="1" customWidth="1"/>
    <col min="11518" max="11518" width="4.5703125" style="1" customWidth="1"/>
    <col min="11519" max="11519" width="52.42578125" style="1" bestFit="1" customWidth="1"/>
    <col min="11520" max="11520" width="11.7109375" style="1" customWidth="1"/>
    <col min="11521" max="11521" width="6.140625" style="1" bestFit="1" customWidth="1"/>
    <col min="11522" max="11523" width="0" style="1" hidden="1" customWidth="1"/>
    <col min="11524" max="11524" width="4.5703125" style="1" customWidth="1"/>
    <col min="11525" max="11525" width="40.85546875" style="1" bestFit="1" customWidth="1"/>
    <col min="11526" max="11526" width="11.42578125" style="1"/>
    <col min="11527" max="11527" width="8.28515625" style="1" customWidth="1"/>
    <col min="11528" max="11771" width="11.42578125" style="1"/>
    <col min="11772" max="11773" width="0" style="1" hidden="1" customWidth="1"/>
    <col min="11774" max="11774" width="4.5703125" style="1" customWidth="1"/>
    <col min="11775" max="11775" width="52.42578125" style="1" bestFit="1" customWidth="1"/>
    <col min="11776" max="11776" width="11.7109375" style="1" customWidth="1"/>
    <col min="11777" max="11777" width="6.140625" style="1" bestFit="1" customWidth="1"/>
    <col min="11778" max="11779" width="0" style="1" hidden="1" customWidth="1"/>
    <col min="11780" max="11780" width="4.5703125" style="1" customWidth="1"/>
    <col min="11781" max="11781" width="40.85546875" style="1" bestFit="1" customWidth="1"/>
    <col min="11782" max="11782" width="11.42578125" style="1"/>
    <col min="11783" max="11783" width="8.28515625" style="1" customWidth="1"/>
    <col min="11784" max="12027" width="11.42578125" style="1"/>
    <col min="12028" max="12029" width="0" style="1" hidden="1" customWidth="1"/>
    <col min="12030" max="12030" width="4.5703125" style="1" customWidth="1"/>
    <col min="12031" max="12031" width="52.42578125" style="1" bestFit="1" customWidth="1"/>
    <col min="12032" max="12032" width="11.7109375" style="1" customWidth="1"/>
    <col min="12033" max="12033" width="6.140625" style="1" bestFit="1" customWidth="1"/>
    <col min="12034" max="12035" width="0" style="1" hidden="1" customWidth="1"/>
    <col min="12036" max="12036" width="4.5703125" style="1" customWidth="1"/>
    <col min="12037" max="12037" width="40.85546875" style="1" bestFit="1" customWidth="1"/>
    <col min="12038" max="12038" width="11.42578125" style="1"/>
    <col min="12039" max="12039" width="8.28515625" style="1" customWidth="1"/>
    <col min="12040" max="12283" width="11.42578125" style="1"/>
    <col min="12284" max="12285" width="0" style="1" hidden="1" customWidth="1"/>
    <col min="12286" max="12286" width="4.5703125" style="1" customWidth="1"/>
    <col min="12287" max="12287" width="52.42578125" style="1" bestFit="1" customWidth="1"/>
    <col min="12288" max="12288" width="11.7109375" style="1" customWidth="1"/>
    <col min="12289" max="12289" width="6.140625" style="1" bestFit="1" customWidth="1"/>
    <col min="12290" max="12291" width="0" style="1" hidden="1" customWidth="1"/>
    <col min="12292" max="12292" width="4.5703125" style="1" customWidth="1"/>
    <col min="12293" max="12293" width="40.85546875" style="1" bestFit="1" customWidth="1"/>
    <col min="12294" max="12294" width="11.42578125" style="1"/>
    <col min="12295" max="12295" width="8.28515625" style="1" customWidth="1"/>
    <col min="12296" max="12539" width="11.42578125" style="1"/>
    <col min="12540" max="12541" width="0" style="1" hidden="1" customWidth="1"/>
    <col min="12542" max="12542" width="4.5703125" style="1" customWidth="1"/>
    <col min="12543" max="12543" width="52.42578125" style="1" bestFit="1" customWidth="1"/>
    <col min="12544" max="12544" width="11.7109375" style="1" customWidth="1"/>
    <col min="12545" max="12545" width="6.140625" style="1" bestFit="1" customWidth="1"/>
    <col min="12546" max="12547" width="0" style="1" hidden="1" customWidth="1"/>
    <col min="12548" max="12548" width="4.5703125" style="1" customWidth="1"/>
    <col min="12549" max="12549" width="40.85546875" style="1" bestFit="1" customWidth="1"/>
    <col min="12550" max="12550" width="11.42578125" style="1"/>
    <col min="12551" max="12551" width="8.28515625" style="1" customWidth="1"/>
    <col min="12552" max="12795" width="11.42578125" style="1"/>
    <col min="12796" max="12797" width="0" style="1" hidden="1" customWidth="1"/>
    <col min="12798" max="12798" width="4.5703125" style="1" customWidth="1"/>
    <col min="12799" max="12799" width="52.42578125" style="1" bestFit="1" customWidth="1"/>
    <col min="12800" max="12800" width="11.7109375" style="1" customWidth="1"/>
    <col min="12801" max="12801" width="6.140625" style="1" bestFit="1" customWidth="1"/>
    <col min="12802" max="12803" width="0" style="1" hidden="1" customWidth="1"/>
    <col min="12804" max="12804" width="4.5703125" style="1" customWidth="1"/>
    <col min="12805" max="12805" width="40.85546875" style="1" bestFit="1" customWidth="1"/>
    <col min="12806" max="12806" width="11.42578125" style="1"/>
    <col min="12807" max="12807" width="8.28515625" style="1" customWidth="1"/>
    <col min="12808" max="13051" width="11.42578125" style="1"/>
    <col min="13052" max="13053" width="0" style="1" hidden="1" customWidth="1"/>
    <col min="13054" max="13054" width="4.5703125" style="1" customWidth="1"/>
    <col min="13055" max="13055" width="52.42578125" style="1" bestFit="1" customWidth="1"/>
    <col min="13056" max="13056" width="11.7109375" style="1" customWidth="1"/>
    <col min="13057" max="13057" width="6.140625" style="1" bestFit="1" customWidth="1"/>
    <col min="13058" max="13059" width="0" style="1" hidden="1" customWidth="1"/>
    <col min="13060" max="13060" width="4.5703125" style="1" customWidth="1"/>
    <col min="13061" max="13061" width="40.85546875" style="1" bestFit="1" customWidth="1"/>
    <col min="13062" max="13062" width="11.42578125" style="1"/>
    <col min="13063" max="13063" width="8.28515625" style="1" customWidth="1"/>
    <col min="13064" max="13307" width="11.42578125" style="1"/>
    <col min="13308" max="13309" width="0" style="1" hidden="1" customWidth="1"/>
    <col min="13310" max="13310" width="4.5703125" style="1" customWidth="1"/>
    <col min="13311" max="13311" width="52.42578125" style="1" bestFit="1" customWidth="1"/>
    <col min="13312" max="13312" width="11.7109375" style="1" customWidth="1"/>
    <col min="13313" max="13313" width="6.140625" style="1" bestFit="1" customWidth="1"/>
    <col min="13314" max="13315" width="0" style="1" hidden="1" customWidth="1"/>
    <col min="13316" max="13316" width="4.5703125" style="1" customWidth="1"/>
    <col min="13317" max="13317" width="40.85546875" style="1" bestFit="1" customWidth="1"/>
    <col min="13318" max="13318" width="11.42578125" style="1"/>
    <col min="13319" max="13319" width="8.28515625" style="1" customWidth="1"/>
    <col min="13320" max="13563" width="11.42578125" style="1"/>
    <col min="13564" max="13565" width="0" style="1" hidden="1" customWidth="1"/>
    <col min="13566" max="13566" width="4.5703125" style="1" customWidth="1"/>
    <col min="13567" max="13567" width="52.42578125" style="1" bestFit="1" customWidth="1"/>
    <col min="13568" max="13568" width="11.7109375" style="1" customWidth="1"/>
    <col min="13569" max="13569" width="6.140625" style="1" bestFit="1" customWidth="1"/>
    <col min="13570" max="13571" width="0" style="1" hidden="1" customWidth="1"/>
    <col min="13572" max="13572" width="4.5703125" style="1" customWidth="1"/>
    <col min="13573" max="13573" width="40.85546875" style="1" bestFit="1" customWidth="1"/>
    <col min="13574" max="13574" width="11.42578125" style="1"/>
    <col min="13575" max="13575" width="8.28515625" style="1" customWidth="1"/>
    <col min="13576" max="13819" width="11.42578125" style="1"/>
    <col min="13820" max="13821" width="0" style="1" hidden="1" customWidth="1"/>
    <col min="13822" max="13822" width="4.5703125" style="1" customWidth="1"/>
    <col min="13823" max="13823" width="52.42578125" style="1" bestFit="1" customWidth="1"/>
    <col min="13824" max="13824" width="11.7109375" style="1" customWidth="1"/>
    <col min="13825" max="13825" width="6.140625" style="1" bestFit="1" customWidth="1"/>
    <col min="13826" max="13827" width="0" style="1" hidden="1" customWidth="1"/>
    <col min="13828" max="13828" width="4.5703125" style="1" customWidth="1"/>
    <col min="13829" max="13829" width="40.85546875" style="1" bestFit="1" customWidth="1"/>
    <col min="13830" max="13830" width="11.42578125" style="1"/>
    <col min="13831" max="13831" width="8.28515625" style="1" customWidth="1"/>
    <col min="13832" max="14075" width="11.42578125" style="1"/>
    <col min="14076" max="14077" width="0" style="1" hidden="1" customWidth="1"/>
    <col min="14078" max="14078" width="4.5703125" style="1" customWidth="1"/>
    <col min="14079" max="14079" width="52.42578125" style="1" bestFit="1" customWidth="1"/>
    <col min="14080" max="14080" width="11.7109375" style="1" customWidth="1"/>
    <col min="14081" max="14081" width="6.140625" style="1" bestFit="1" customWidth="1"/>
    <col min="14082" max="14083" width="0" style="1" hidden="1" customWidth="1"/>
    <col min="14084" max="14084" width="4.5703125" style="1" customWidth="1"/>
    <col min="14085" max="14085" width="40.85546875" style="1" bestFit="1" customWidth="1"/>
    <col min="14086" max="14086" width="11.42578125" style="1"/>
    <col min="14087" max="14087" width="8.28515625" style="1" customWidth="1"/>
    <col min="14088" max="14331" width="11.42578125" style="1"/>
    <col min="14332" max="14333" width="0" style="1" hidden="1" customWidth="1"/>
    <col min="14334" max="14334" width="4.5703125" style="1" customWidth="1"/>
    <col min="14335" max="14335" width="52.42578125" style="1" bestFit="1" customWidth="1"/>
    <col min="14336" max="14336" width="11.7109375" style="1" customWidth="1"/>
    <col min="14337" max="14337" width="6.140625" style="1" bestFit="1" customWidth="1"/>
    <col min="14338" max="14339" width="0" style="1" hidden="1" customWidth="1"/>
    <col min="14340" max="14340" width="4.5703125" style="1" customWidth="1"/>
    <col min="14341" max="14341" width="40.85546875" style="1" bestFit="1" customWidth="1"/>
    <col min="14342" max="14342" width="11.42578125" style="1"/>
    <col min="14343" max="14343" width="8.28515625" style="1" customWidth="1"/>
    <col min="14344" max="14587" width="11.42578125" style="1"/>
    <col min="14588" max="14589" width="0" style="1" hidden="1" customWidth="1"/>
    <col min="14590" max="14590" width="4.5703125" style="1" customWidth="1"/>
    <col min="14591" max="14591" width="52.42578125" style="1" bestFit="1" customWidth="1"/>
    <col min="14592" max="14592" width="11.7109375" style="1" customWidth="1"/>
    <col min="14593" max="14593" width="6.140625" style="1" bestFit="1" customWidth="1"/>
    <col min="14594" max="14595" width="0" style="1" hidden="1" customWidth="1"/>
    <col min="14596" max="14596" width="4.5703125" style="1" customWidth="1"/>
    <col min="14597" max="14597" width="40.85546875" style="1" bestFit="1" customWidth="1"/>
    <col min="14598" max="14598" width="11.42578125" style="1"/>
    <col min="14599" max="14599" width="8.28515625" style="1" customWidth="1"/>
    <col min="14600" max="14843" width="11.42578125" style="1"/>
    <col min="14844" max="14845" width="0" style="1" hidden="1" customWidth="1"/>
    <col min="14846" max="14846" width="4.5703125" style="1" customWidth="1"/>
    <col min="14847" max="14847" width="52.42578125" style="1" bestFit="1" customWidth="1"/>
    <col min="14848" max="14848" width="11.7109375" style="1" customWidth="1"/>
    <col min="14849" max="14849" width="6.140625" style="1" bestFit="1" customWidth="1"/>
    <col min="14850" max="14851" width="0" style="1" hidden="1" customWidth="1"/>
    <col min="14852" max="14852" width="4.5703125" style="1" customWidth="1"/>
    <col min="14853" max="14853" width="40.85546875" style="1" bestFit="1" customWidth="1"/>
    <col min="14854" max="14854" width="11.42578125" style="1"/>
    <col min="14855" max="14855" width="8.28515625" style="1" customWidth="1"/>
    <col min="14856" max="15099" width="11.42578125" style="1"/>
    <col min="15100" max="15101" width="0" style="1" hidden="1" customWidth="1"/>
    <col min="15102" max="15102" width="4.5703125" style="1" customWidth="1"/>
    <col min="15103" max="15103" width="52.42578125" style="1" bestFit="1" customWidth="1"/>
    <col min="15104" max="15104" width="11.7109375" style="1" customWidth="1"/>
    <col min="15105" max="15105" width="6.140625" style="1" bestFit="1" customWidth="1"/>
    <col min="15106" max="15107" width="0" style="1" hidden="1" customWidth="1"/>
    <col min="15108" max="15108" width="4.5703125" style="1" customWidth="1"/>
    <col min="15109" max="15109" width="40.85546875" style="1" bestFit="1" customWidth="1"/>
    <col min="15110" max="15110" width="11.42578125" style="1"/>
    <col min="15111" max="15111" width="8.28515625" style="1" customWidth="1"/>
    <col min="15112" max="15355" width="11.42578125" style="1"/>
    <col min="15356" max="15357" width="0" style="1" hidden="1" customWidth="1"/>
    <col min="15358" max="15358" width="4.5703125" style="1" customWidth="1"/>
    <col min="15359" max="15359" width="52.42578125" style="1" bestFit="1" customWidth="1"/>
    <col min="15360" max="15360" width="11.7109375" style="1" customWidth="1"/>
    <col min="15361" max="15361" width="6.140625" style="1" bestFit="1" customWidth="1"/>
    <col min="15362" max="15363" width="0" style="1" hidden="1" customWidth="1"/>
    <col min="15364" max="15364" width="4.5703125" style="1" customWidth="1"/>
    <col min="15365" max="15365" width="40.85546875" style="1" bestFit="1" customWidth="1"/>
    <col min="15366" max="15366" width="11.42578125" style="1"/>
    <col min="15367" max="15367" width="8.28515625" style="1" customWidth="1"/>
    <col min="15368" max="15611" width="11.42578125" style="1"/>
    <col min="15612" max="15613" width="0" style="1" hidden="1" customWidth="1"/>
    <col min="15614" max="15614" width="4.5703125" style="1" customWidth="1"/>
    <col min="15615" max="15615" width="52.42578125" style="1" bestFit="1" customWidth="1"/>
    <col min="15616" max="15616" width="11.7109375" style="1" customWidth="1"/>
    <col min="15617" max="15617" width="6.140625" style="1" bestFit="1" customWidth="1"/>
    <col min="15618" max="15619" width="0" style="1" hidden="1" customWidth="1"/>
    <col min="15620" max="15620" width="4.5703125" style="1" customWidth="1"/>
    <col min="15621" max="15621" width="40.85546875" style="1" bestFit="1" customWidth="1"/>
    <col min="15622" max="15622" width="11.42578125" style="1"/>
    <col min="15623" max="15623" width="8.28515625" style="1" customWidth="1"/>
    <col min="15624" max="15867" width="11.42578125" style="1"/>
    <col min="15868" max="15869" width="0" style="1" hidden="1" customWidth="1"/>
    <col min="15870" max="15870" width="4.5703125" style="1" customWidth="1"/>
    <col min="15871" max="15871" width="52.42578125" style="1" bestFit="1" customWidth="1"/>
    <col min="15872" max="15872" width="11.7109375" style="1" customWidth="1"/>
    <col min="15873" max="15873" width="6.140625" style="1" bestFit="1" customWidth="1"/>
    <col min="15874" max="15875" width="0" style="1" hidden="1" customWidth="1"/>
    <col min="15876" max="15876" width="4.5703125" style="1" customWidth="1"/>
    <col min="15877" max="15877" width="40.85546875" style="1" bestFit="1" customWidth="1"/>
    <col min="15878" max="15878" width="11.42578125" style="1"/>
    <col min="15879" max="15879" width="8.28515625" style="1" customWidth="1"/>
    <col min="15880" max="16123" width="11.42578125" style="1"/>
    <col min="16124" max="16125" width="0" style="1" hidden="1" customWidth="1"/>
    <col min="16126" max="16126" width="4.5703125" style="1" customWidth="1"/>
    <col min="16127" max="16127" width="52.42578125" style="1" bestFit="1" customWidth="1"/>
    <col min="16128" max="16128" width="11.7109375" style="1" customWidth="1"/>
    <col min="16129" max="16129" width="6.140625" style="1" bestFit="1" customWidth="1"/>
    <col min="16130" max="16131" width="0" style="1" hidden="1" customWidth="1"/>
    <col min="16132" max="16132" width="4.5703125" style="1" customWidth="1"/>
    <col min="16133" max="16133" width="40.85546875" style="1" bestFit="1" customWidth="1"/>
    <col min="16134" max="16134" width="11.42578125" style="1"/>
    <col min="16135" max="16135" width="8.28515625" style="1" customWidth="1"/>
    <col min="16136" max="16384" width="11.42578125" style="1"/>
  </cols>
  <sheetData>
    <row r="1" spans="2:11" ht="12" thickBot="1" x14ac:dyDescent="0.25"/>
    <row r="2" spans="2:11" ht="15.75" customHeight="1" x14ac:dyDescent="0.2">
      <c r="B2" s="295"/>
      <c r="C2" s="425" t="s">
        <v>209</v>
      </c>
      <c r="D2" s="425"/>
      <c r="E2" s="425"/>
      <c r="F2" s="425"/>
      <c r="G2" s="425"/>
      <c r="H2" s="425"/>
      <c r="I2" s="426"/>
    </row>
    <row r="3" spans="2:11" ht="12" x14ac:dyDescent="0.2">
      <c r="B3" s="296"/>
      <c r="C3" s="427" t="s">
        <v>210</v>
      </c>
      <c r="D3" s="427"/>
      <c r="E3" s="427"/>
      <c r="F3" s="427"/>
      <c r="G3" s="427"/>
      <c r="H3" s="427"/>
      <c r="I3" s="428"/>
    </row>
    <row r="4" spans="2:11" ht="12" x14ac:dyDescent="0.2">
      <c r="B4" s="297"/>
      <c r="C4" s="429" t="s">
        <v>313</v>
      </c>
      <c r="D4" s="429"/>
      <c r="E4" s="429"/>
      <c r="F4" s="429"/>
      <c r="G4" s="429"/>
      <c r="H4" s="429"/>
      <c r="I4" s="430"/>
      <c r="J4" s="2"/>
    </row>
    <row r="5" spans="2:11" ht="12" x14ac:dyDescent="0.2">
      <c r="B5" s="297"/>
      <c r="C5" s="429" t="s">
        <v>0</v>
      </c>
      <c r="D5" s="429"/>
      <c r="E5" s="429"/>
      <c r="F5" s="429"/>
      <c r="G5" s="429"/>
      <c r="H5" s="429"/>
      <c r="I5" s="430"/>
      <c r="J5" s="2"/>
    </row>
    <row r="6" spans="2:11" ht="12" x14ac:dyDescent="0.2">
      <c r="B6" s="297"/>
      <c r="C6" s="429" t="s">
        <v>314</v>
      </c>
      <c r="D6" s="429"/>
      <c r="E6" s="429"/>
      <c r="F6" s="429"/>
      <c r="G6" s="429"/>
      <c r="H6" s="429"/>
      <c r="I6" s="430"/>
      <c r="J6" s="2"/>
    </row>
    <row r="7" spans="2:11" ht="12" x14ac:dyDescent="0.2">
      <c r="B7" s="298"/>
      <c r="C7" s="431" t="s">
        <v>211</v>
      </c>
      <c r="D7" s="431"/>
      <c r="E7" s="431"/>
      <c r="F7" s="431"/>
      <c r="G7" s="431"/>
      <c r="H7" s="431"/>
      <c r="I7" s="432"/>
      <c r="J7" s="3"/>
      <c r="K7" s="4"/>
    </row>
    <row r="8" spans="2:11" ht="13.5" customHeight="1" x14ac:dyDescent="0.2">
      <c r="B8" s="242" t="s">
        <v>1</v>
      </c>
      <c r="C8" s="423" t="s">
        <v>2</v>
      </c>
      <c r="D8" s="423"/>
      <c r="E8" s="423"/>
      <c r="F8" s="15"/>
      <c r="G8" s="229" t="s">
        <v>1</v>
      </c>
      <c r="H8" s="423" t="s">
        <v>2</v>
      </c>
      <c r="I8" s="424"/>
      <c r="J8" s="5"/>
      <c r="K8" s="4"/>
    </row>
    <row r="9" spans="2:11" ht="13.5" customHeight="1" x14ac:dyDescent="0.2">
      <c r="B9" s="243"/>
      <c r="C9" s="105">
        <v>2019</v>
      </c>
      <c r="D9" s="105"/>
      <c r="E9" s="105">
        <v>2018</v>
      </c>
      <c r="F9" s="15"/>
      <c r="G9" s="230"/>
      <c r="H9" s="105">
        <v>2019</v>
      </c>
      <c r="I9" s="152">
        <v>2018</v>
      </c>
      <c r="J9" s="6"/>
      <c r="K9" s="4"/>
    </row>
    <row r="10" spans="2:11" ht="13.5" customHeight="1" x14ac:dyDescent="0.2">
      <c r="B10" s="242" t="s">
        <v>3</v>
      </c>
      <c r="C10" s="62"/>
      <c r="D10" s="62"/>
      <c r="E10" s="231"/>
      <c r="F10" s="227"/>
      <c r="G10" s="229" t="s">
        <v>4</v>
      </c>
      <c r="H10" s="62"/>
      <c r="I10" s="244"/>
      <c r="J10" s="6"/>
      <c r="K10" s="4"/>
    </row>
    <row r="11" spans="2:11" x14ac:dyDescent="0.2">
      <c r="B11" s="154"/>
      <c r="C11" s="15"/>
      <c r="D11" s="26"/>
      <c r="E11" s="15"/>
      <c r="F11" s="26"/>
      <c r="G11" s="62"/>
      <c r="H11" s="62"/>
      <c r="I11" s="244"/>
      <c r="J11" s="4"/>
      <c r="K11" s="4"/>
    </row>
    <row r="12" spans="2:11" ht="11.25" customHeight="1" x14ac:dyDescent="0.2">
      <c r="B12" s="187" t="s">
        <v>177</v>
      </c>
      <c r="C12" s="16"/>
      <c r="D12" s="17"/>
      <c r="E12" s="16"/>
      <c r="F12" s="15"/>
      <c r="G12" s="110" t="s">
        <v>179</v>
      </c>
      <c r="H12" s="232"/>
      <c r="I12" s="245"/>
      <c r="J12" s="4"/>
      <c r="K12" s="4"/>
    </row>
    <row r="13" spans="2:11" x14ac:dyDescent="0.2">
      <c r="B13" s="154" t="s">
        <v>7</v>
      </c>
      <c r="C13" s="14">
        <v>1693024</v>
      </c>
      <c r="D13" s="15"/>
      <c r="E13" s="14">
        <v>949091</v>
      </c>
      <c r="F13" s="15"/>
      <c r="G13" s="15" t="s">
        <v>8</v>
      </c>
      <c r="H13" s="14">
        <v>277955</v>
      </c>
      <c r="I13" s="153">
        <v>105342</v>
      </c>
      <c r="J13" s="4"/>
      <c r="K13" s="4"/>
    </row>
    <row r="14" spans="2:11" x14ac:dyDescent="0.2">
      <c r="B14" s="154" t="s">
        <v>9</v>
      </c>
      <c r="C14" s="14">
        <v>50499</v>
      </c>
      <c r="D14" s="15"/>
      <c r="E14" s="14">
        <v>19647</v>
      </c>
      <c r="F14" s="15"/>
      <c r="G14" s="15" t="s">
        <v>10</v>
      </c>
      <c r="H14" s="14">
        <v>0</v>
      </c>
      <c r="I14" s="153">
        <v>0</v>
      </c>
      <c r="J14" s="8"/>
    </row>
    <row r="15" spans="2:11" x14ac:dyDescent="0.2">
      <c r="B15" s="154" t="s">
        <v>11</v>
      </c>
      <c r="C15" s="14">
        <v>338609</v>
      </c>
      <c r="D15" s="15"/>
      <c r="E15" s="14">
        <v>89795</v>
      </c>
      <c r="F15" s="15"/>
      <c r="G15" s="15" t="s">
        <v>12</v>
      </c>
      <c r="H15" s="14">
        <v>6092</v>
      </c>
      <c r="I15" s="153">
        <v>5687</v>
      </c>
      <c r="J15" s="8"/>
    </row>
    <row r="16" spans="2:11" x14ac:dyDescent="0.2">
      <c r="B16" s="154" t="s">
        <v>13</v>
      </c>
      <c r="C16" s="14">
        <v>0</v>
      </c>
      <c r="D16" s="15"/>
      <c r="E16" s="14">
        <v>0</v>
      </c>
      <c r="F16" s="15"/>
      <c r="G16" s="15" t="s">
        <v>14</v>
      </c>
      <c r="H16" s="14">
        <v>0</v>
      </c>
      <c r="I16" s="153">
        <v>0</v>
      </c>
    </row>
    <row r="17" spans="2:9" x14ac:dyDescent="0.2">
      <c r="B17" s="154" t="s">
        <v>15</v>
      </c>
      <c r="C17" s="14">
        <v>0</v>
      </c>
      <c r="D17" s="15"/>
      <c r="E17" s="14">
        <v>0</v>
      </c>
      <c r="F17" s="15"/>
      <c r="G17" s="15" t="s">
        <v>16</v>
      </c>
      <c r="H17" s="14">
        <v>357</v>
      </c>
      <c r="I17" s="153">
        <v>773</v>
      </c>
    </row>
    <row r="18" spans="2:9" ht="16.5" customHeight="1" x14ac:dyDescent="0.2">
      <c r="B18" s="233" t="s">
        <v>17</v>
      </c>
      <c r="C18" s="14">
        <v>0</v>
      </c>
      <c r="D18" s="15"/>
      <c r="E18" s="14">
        <v>0</v>
      </c>
      <c r="F18" s="15"/>
      <c r="G18" s="106" t="s">
        <v>18</v>
      </c>
      <c r="H18" s="14">
        <v>10800</v>
      </c>
      <c r="I18" s="153">
        <v>4496</v>
      </c>
    </row>
    <row r="19" spans="2:9" x14ac:dyDescent="0.2">
      <c r="B19" s="154" t="s">
        <v>19</v>
      </c>
      <c r="C19" s="14">
        <v>0</v>
      </c>
      <c r="D19" s="15"/>
      <c r="E19" s="14">
        <v>0</v>
      </c>
      <c r="F19" s="15"/>
      <c r="G19" s="15" t="s">
        <v>20</v>
      </c>
      <c r="H19" s="14">
        <v>0</v>
      </c>
      <c r="I19" s="153">
        <v>0</v>
      </c>
    </row>
    <row r="20" spans="2:9" x14ac:dyDescent="0.2">
      <c r="B20" s="185"/>
      <c r="C20" s="62"/>
      <c r="D20" s="15"/>
      <c r="E20" s="62"/>
      <c r="F20" s="15"/>
      <c r="G20" s="15" t="s">
        <v>21</v>
      </c>
      <c r="H20" s="14">
        <v>374</v>
      </c>
      <c r="I20" s="153">
        <v>306</v>
      </c>
    </row>
    <row r="21" spans="2:9" x14ac:dyDescent="0.2">
      <c r="B21" s="246" t="s">
        <v>22</v>
      </c>
      <c r="C21" s="16">
        <f>SUM(C13:C19)</f>
        <v>2082132</v>
      </c>
      <c r="D21" s="17"/>
      <c r="E21" s="16">
        <f>SUM(E13:E19)</f>
        <v>1058533</v>
      </c>
      <c r="F21" s="15"/>
      <c r="G21" s="108" t="s">
        <v>23</v>
      </c>
      <c r="H21" s="16">
        <f>SUM(H13:H20)</f>
        <v>295578</v>
      </c>
      <c r="I21" s="155">
        <f>SUM(I13:I20)</f>
        <v>116604</v>
      </c>
    </row>
    <row r="22" spans="2:9" x14ac:dyDescent="0.2">
      <c r="B22" s="154"/>
      <c r="C22" s="14"/>
      <c r="D22" s="15"/>
      <c r="E22" s="14"/>
      <c r="F22" s="15"/>
      <c r="G22" s="15"/>
      <c r="H22" s="234"/>
      <c r="I22" s="245"/>
    </row>
    <row r="23" spans="2:9" x14ac:dyDescent="0.2">
      <c r="B23" s="247" t="s">
        <v>178</v>
      </c>
      <c r="C23" s="14"/>
      <c r="D23" s="15"/>
      <c r="E23" s="14"/>
      <c r="F23" s="15"/>
      <c r="G23" s="110" t="s">
        <v>180</v>
      </c>
      <c r="H23" s="235"/>
      <c r="I23" s="248"/>
    </row>
    <row r="24" spans="2:9" x14ac:dyDescent="0.2">
      <c r="B24" s="154" t="s">
        <v>25</v>
      </c>
      <c r="C24" s="14">
        <v>115320</v>
      </c>
      <c r="D24" s="15"/>
      <c r="E24" s="14">
        <v>102000</v>
      </c>
      <c r="F24" s="15"/>
      <c r="G24" s="15" t="s">
        <v>26</v>
      </c>
      <c r="H24" s="14">
        <v>0</v>
      </c>
      <c r="I24" s="153">
        <v>0</v>
      </c>
    </row>
    <row r="25" spans="2:9" x14ac:dyDescent="0.2">
      <c r="B25" s="154" t="s">
        <v>27</v>
      </c>
      <c r="C25" s="14">
        <v>0</v>
      </c>
      <c r="D25" s="15"/>
      <c r="E25" s="14">
        <v>0</v>
      </c>
      <c r="F25" s="15"/>
      <c r="G25" s="15" t="s">
        <v>28</v>
      </c>
      <c r="H25" s="14">
        <v>0</v>
      </c>
      <c r="I25" s="153">
        <v>0</v>
      </c>
    </row>
    <row r="26" spans="2:9" x14ac:dyDescent="0.2">
      <c r="B26" s="154" t="s">
        <v>29</v>
      </c>
      <c r="C26" s="14">
        <v>1797261</v>
      </c>
      <c r="D26" s="15"/>
      <c r="E26" s="14">
        <v>1597881</v>
      </c>
      <c r="F26" s="15"/>
      <c r="G26" s="15" t="s">
        <v>30</v>
      </c>
      <c r="H26" s="14">
        <v>46825</v>
      </c>
      <c r="I26" s="153">
        <v>52917</v>
      </c>
    </row>
    <row r="27" spans="2:9" x14ac:dyDescent="0.2">
      <c r="B27" s="154" t="s">
        <v>31</v>
      </c>
      <c r="C27" s="14">
        <v>1062789</v>
      </c>
      <c r="D27" s="15"/>
      <c r="E27" s="14">
        <v>920635</v>
      </c>
      <c r="F27" s="15"/>
      <c r="G27" s="15" t="s">
        <v>32</v>
      </c>
      <c r="H27" s="14">
        <v>0</v>
      </c>
      <c r="I27" s="153">
        <v>0</v>
      </c>
    </row>
    <row r="28" spans="2:9" x14ac:dyDescent="0.2">
      <c r="B28" s="154" t="s">
        <v>33</v>
      </c>
      <c r="C28" s="14">
        <v>54373</v>
      </c>
      <c r="D28" s="15"/>
      <c r="E28" s="14">
        <v>38422</v>
      </c>
      <c r="F28" s="15"/>
      <c r="G28" s="15" t="s">
        <v>34</v>
      </c>
      <c r="H28" s="14">
        <v>0</v>
      </c>
      <c r="I28" s="153">
        <v>0</v>
      </c>
    </row>
    <row r="29" spans="2:9" x14ac:dyDescent="0.2">
      <c r="B29" s="154" t="s">
        <v>35</v>
      </c>
      <c r="C29" s="14">
        <v>-681354</v>
      </c>
      <c r="D29" s="17"/>
      <c r="E29" s="14">
        <v>-591132</v>
      </c>
      <c r="F29" s="15"/>
      <c r="G29" s="106" t="s">
        <v>36</v>
      </c>
      <c r="H29" s="14">
        <v>275701</v>
      </c>
      <c r="I29" s="153">
        <v>290069</v>
      </c>
    </row>
    <row r="30" spans="2:9" x14ac:dyDescent="0.2">
      <c r="B30" s="156" t="s">
        <v>37</v>
      </c>
      <c r="C30" s="14">
        <v>60414</v>
      </c>
      <c r="D30" s="17"/>
      <c r="E30" s="14">
        <v>60414</v>
      </c>
      <c r="F30" s="15"/>
      <c r="G30" s="15"/>
      <c r="H30" s="14"/>
      <c r="I30" s="153"/>
    </row>
    <row r="31" spans="2:9" x14ac:dyDescent="0.2">
      <c r="B31" s="156" t="s">
        <v>38</v>
      </c>
      <c r="C31" s="14">
        <v>0</v>
      </c>
      <c r="D31" s="17"/>
      <c r="E31" s="14">
        <v>0</v>
      </c>
      <c r="F31" s="15"/>
      <c r="G31" s="15"/>
      <c r="H31" s="14"/>
      <c r="I31" s="153"/>
    </row>
    <row r="32" spans="2:9" x14ac:dyDescent="0.2">
      <c r="B32" s="154" t="s">
        <v>39</v>
      </c>
      <c r="C32" s="14">
        <v>0</v>
      </c>
      <c r="D32" s="15"/>
      <c r="E32" s="14">
        <v>0</v>
      </c>
      <c r="F32" s="15"/>
      <c r="G32" s="62"/>
      <c r="H32" s="235"/>
      <c r="I32" s="248"/>
    </row>
    <row r="33" spans="2:11" x14ac:dyDescent="0.2">
      <c r="B33" s="154"/>
      <c r="C33" s="235"/>
      <c r="D33" s="17"/>
      <c r="E33" s="235"/>
      <c r="F33" s="15"/>
      <c r="G33" s="15"/>
      <c r="H33" s="14"/>
      <c r="I33" s="249"/>
    </row>
    <row r="34" spans="2:11" x14ac:dyDescent="0.2">
      <c r="B34" s="246" t="s">
        <v>40</v>
      </c>
      <c r="C34" s="235">
        <f>SUM(C24:C33)</f>
        <v>2408803</v>
      </c>
      <c r="D34" s="17"/>
      <c r="E34" s="235">
        <f>SUM(E24:E32)</f>
        <v>2128220</v>
      </c>
      <c r="F34" s="15"/>
      <c r="G34" s="111" t="s">
        <v>41</v>
      </c>
      <c r="H34" s="16">
        <f>SUM(H24:H29)</f>
        <v>322526</v>
      </c>
      <c r="I34" s="155">
        <f>SUM(I24:I29)</f>
        <v>342986</v>
      </c>
    </row>
    <row r="35" spans="2:11" x14ac:dyDescent="0.2">
      <c r="B35" s="55"/>
      <c r="C35" s="22"/>
      <c r="D35" s="4"/>
      <c r="E35" s="22"/>
      <c r="F35" s="15"/>
      <c r="G35" s="15"/>
      <c r="H35" s="234"/>
      <c r="I35" s="245"/>
    </row>
    <row r="36" spans="2:11" x14ac:dyDescent="0.2">
      <c r="B36" s="158"/>
      <c r="C36" s="23"/>
      <c r="D36" s="13"/>
      <c r="E36" s="23"/>
      <c r="F36" s="15"/>
      <c r="G36" s="110" t="s">
        <v>42</v>
      </c>
      <c r="H36" s="16">
        <f>H21+H34</f>
        <v>618104</v>
      </c>
      <c r="I36" s="155">
        <f>I21+I34</f>
        <v>459590</v>
      </c>
    </row>
    <row r="37" spans="2:11" x14ac:dyDescent="0.2">
      <c r="B37" s="55"/>
      <c r="C37" s="22"/>
      <c r="D37" s="4"/>
      <c r="E37" s="22"/>
      <c r="F37" s="15"/>
      <c r="G37" s="17"/>
      <c r="H37" s="235"/>
      <c r="I37" s="155"/>
      <c r="J37" s="8"/>
    </row>
    <row r="38" spans="2:11" x14ac:dyDescent="0.2">
      <c r="B38" s="55"/>
      <c r="C38" s="22"/>
      <c r="D38" s="4"/>
      <c r="E38" s="22"/>
      <c r="F38" s="15"/>
      <c r="G38" s="236" t="s">
        <v>43</v>
      </c>
      <c r="H38" s="234"/>
      <c r="I38" s="245"/>
      <c r="J38" s="8"/>
    </row>
    <row r="39" spans="2:11" x14ac:dyDescent="0.2">
      <c r="B39" s="55"/>
      <c r="C39" s="22"/>
      <c r="D39" s="4"/>
      <c r="E39" s="22"/>
      <c r="F39" s="15"/>
      <c r="G39" s="62"/>
      <c r="H39" s="237"/>
      <c r="I39" s="250"/>
      <c r="J39" s="2"/>
      <c r="K39" s="2"/>
    </row>
    <row r="40" spans="2:11" x14ac:dyDescent="0.2">
      <c r="B40" s="51"/>
      <c r="C40" s="8"/>
      <c r="D40" s="4"/>
      <c r="E40" s="8"/>
      <c r="F40" s="15"/>
      <c r="G40" s="112" t="s">
        <v>44</v>
      </c>
      <c r="H40" s="16">
        <f>SUM(H41:H43)</f>
        <v>0</v>
      </c>
      <c r="I40" s="155">
        <f>SUM(I41:I43)</f>
        <v>0</v>
      </c>
      <c r="J40" s="2"/>
      <c r="K40" s="2"/>
    </row>
    <row r="41" spans="2:11" x14ac:dyDescent="0.2">
      <c r="B41" s="51"/>
      <c r="C41" s="8"/>
      <c r="D41" s="8"/>
      <c r="E41" s="8"/>
      <c r="F41" s="15"/>
      <c r="G41" s="15" t="s">
        <v>45</v>
      </c>
      <c r="H41" s="14">
        <v>0</v>
      </c>
      <c r="I41" s="153">
        <v>0</v>
      </c>
      <c r="J41" s="8"/>
    </row>
    <row r="42" spans="2:11" x14ac:dyDescent="0.2">
      <c r="B42" s="55"/>
      <c r="C42" s="22"/>
      <c r="D42" s="4"/>
      <c r="E42" s="22"/>
      <c r="F42" s="15"/>
      <c r="G42" s="15" t="s">
        <v>46</v>
      </c>
      <c r="H42" s="14">
        <v>0</v>
      </c>
      <c r="I42" s="153">
        <v>0</v>
      </c>
      <c r="J42" s="8"/>
    </row>
    <row r="43" spans="2:11" x14ac:dyDescent="0.2">
      <c r="B43" s="51"/>
      <c r="C43" s="8"/>
      <c r="D43" s="4"/>
      <c r="E43" s="8"/>
      <c r="F43" s="15"/>
      <c r="G43" s="62" t="s">
        <v>47</v>
      </c>
      <c r="H43" s="14">
        <v>0</v>
      </c>
      <c r="I43" s="153">
        <v>0</v>
      </c>
      <c r="J43" s="8"/>
    </row>
    <row r="44" spans="2:11" x14ac:dyDescent="0.2">
      <c r="B44" s="51"/>
      <c r="C44" s="25"/>
      <c r="D44" s="4"/>
      <c r="E44" s="25"/>
      <c r="F44" s="15"/>
      <c r="G44" s="62"/>
      <c r="H44" s="238"/>
      <c r="I44" s="251"/>
      <c r="J44" s="8"/>
    </row>
    <row r="45" spans="2:11" x14ac:dyDescent="0.2">
      <c r="B45" s="55"/>
      <c r="C45" s="22"/>
      <c r="D45" s="4"/>
      <c r="E45" s="22"/>
      <c r="F45" s="15"/>
      <c r="G45" s="112" t="s">
        <v>48</v>
      </c>
      <c r="H45" s="16">
        <f>SUM(H47:H51)</f>
        <v>3872831</v>
      </c>
      <c r="I45" s="155">
        <f>SUM(I47:I51)</f>
        <v>2727163</v>
      </c>
      <c r="J45" s="8"/>
    </row>
    <row r="46" spans="2:11" x14ac:dyDescent="0.2">
      <c r="B46" s="55"/>
      <c r="C46" s="22"/>
      <c r="D46" s="4"/>
      <c r="E46" s="22"/>
      <c r="F46" s="15"/>
      <c r="G46" s="112"/>
      <c r="H46" s="239"/>
      <c r="I46" s="252"/>
      <c r="J46" s="8"/>
    </row>
    <row r="47" spans="2:11" x14ac:dyDescent="0.2">
      <c r="B47" s="51"/>
      <c r="C47" s="4"/>
      <c r="D47" s="4"/>
      <c r="E47" s="25"/>
      <c r="F47" s="15"/>
      <c r="G47" s="113" t="s">
        <v>49</v>
      </c>
      <c r="H47" s="14">
        <v>1054035</v>
      </c>
      <c r="I47" s="153">
        <v>324843</v>
      </c>
      <c r="J47" s="8"/>
    </row>
    <row r="48" spans="2:11" x14ac:dyDescent="0.2">
      <c r="B48" s="55"/>
      <c r="C48" s="25"/>
      <c r="D48" s="4"/>
      <c r="E48" s="25"/>
      <c r="F48" s="15"/>
      <c r="G48" s="106" t="s">
        <v>50</v>
      </c>
      <c r="H48" s="14">
        <v>2601627</v>
      </c>
      <c r="I48" s="153">
        <v>2356859</v>
      </c>
      <c r="J48" s="8"/>
    </row>
    <row r="49" spans="2:14" x14ac:dyDescent="0.2">
      <c r="B49" s="51"/>
      <c r="C49" s="13"/>
      <c r="D49" s="4"/>
      <c r="E49" s="23"/>
      <c r="F49" s="15"/>
      <c r="G49" s="15" t="s">
        <v>51</v>
      </c>
      <c r="H49" s="14">
        <v>60971</v>
      </c>
      <c r="I49" s="153">
        <v>60971</v>
      </c>
      <c r="J49" s="8"/>
    </row>
    <row r="50" spans="2:14" x14ac:dyDescent="0.2">
      <c r="B50" s="51"/>
      <c r="C50" s="8"/>
      <c r="D50" s="4"/>
      <c r="E50" s="8"/>
      <c r="F50" s="15"/>
      <c r="G50" s="15" t="s">
        <v>52</v>
      </c>
      <c r="H50" s="14">
        <v>0</v>
      </c>
      <c r="I50" s="153">
        <v>0</v>
      </c>
      <c r="J50" s="8"/>
    </row>
    <row r="51" spans="2:14" x14ac:dyDescent="0.2">
      <c r="B51" s="51"/>
      <c r="C51" s="25"/>
      <c r="D51" s="4"/>
      <c r="E51" s="25"/>
      <c r="F51" s="15"/>
      <c r="G51" s="106" t="s">
        <v>53</v>
      </c>
      <c r="H51" s="14">
        <v>156198</v>
      </c>
      <c r="I51" s="159">
        <v>-15510</v>
      </c>
      <c r="J51" s="8"/>
    </row>
    <row r="52" spans="2:14" x14ac:dyDescent="0.2">
      <c r="B52" s="51"/>
      <c r="C52" s="25"/>
      <c r="D52" s="4"/>
      <c r="E52" s="25"/>
      <c r="F52" s="15"/>
      <c r="G52" s="15"/>
      <c r="H52" s="234"/>
      <c r="I52" s="245"/>
      <c r="J52" s="8"/>
    </row>
    <row r="53" spans="2:14" ht="21.75" x14ac:dyDescent="0.2">
      <c r="B53" s="51"/>
      <c r="C53" s="23"/>
      <c r="D53" s="4"/>
      <c r="E53" s="23"/>
      <c r="F53" s="15"/>
      <c r="G53" s="219" t="s">
        <v>54</v>
      </c>
      <c r="H53" s="16">
        <f>SUM(H54:H55)</f>
        <v>0</v>
      </c>
      <c r="I53" s="155">
        <f>SUM(I54:I55)</f>
        <v>0</v>
      </c>
      <c r="J53" s="8"/>
    </row>
    <row r="54" spans="2:14" x14ac:dyDescent="0.2">
      <c r="B54" s="55"/>
      <c r="C54" s="22"/>
      <c r="D54" s="4"/>
      <c r="E54" s="22"/>
      <c r="F54" s="15"/>
      <c r="G54" s="15" t="s">
        <v>55</v>
      </c>
      <c r="H54" s="14">
        <v>0</v>
      </c>
      <c r="I54" s="153">
        <v>0</v>
      </c>
      <c r="J54" s="8"/>
    </row>
    <row r="55" spans="2:14" x14ac:dyDescent="0.2">
      <c r="B55" s="55"/>
      <c r="C55" s="22"/>
      <c r="D55" s="4"/>
      <c r="E55" s="22"/>
      <c r="F55" s="15"/>
      <c r="G55" s="15" t="s">
        <v>56</v>
      </c>
      <c r="H55" s="14">
        <v>0</v>
      </c>
      <c r="I55" s="153">
        <v>0</v>
      </c>
      <c r="J55" s="8"/>
    </row>
    <row r="56" spans="2:14" x14ac:dyDescent="0.2">
      <c r="B56" s="55"/>
      <c r="C56" s="22"/>
      <c r="D56" s="4"/>
      <c r="E56" s="22"/>
      <c r="F56" s="15"/>
      <c r="G56" s="62"/>
      <c r="H56" s="62"/>
      <c r="I56" s="244"/>
      <c r="J56" s="8"/>
    </row>
    <row r="57" spans="2:14" x14ac:dyDescent="0.2">
      <c r="B57" s="55"/>
      <c r="C57" s="22"/>
      <c r="D57" s="4"/>
      <c r="E57" s="22"/>
      <c r="F57" s="15"/>
      <c r="G57" s="114" t="s">
        <v>57</v>
      </c>
      <c r="H57" s="16">
        <f>H40+H45+H53</f>
        <v>3872831</v>
      </c>
      <c r="I57" s="155">
        <f>I40+I45+I53</f>
        <v>2727163</v>
      </c>
      <c r="J57" s="8"/>
    </row>
    <row r="58" spans="2:14" x14ac:dyDescent="0.2">
      <c r="B58" s="55"/>
      <c r="C58" s="22"/>
      <c r="D58" s="4"/>
      <c r="E58" s="22"/>
      <c r="F58" s="15"/>
      <c r="G58" s="15"/>
      <c r="H58" s="14"/>
      <c r="I58" s="153"/>
      <c r="J58" s="8"/>
    </row>
    <row r="59" spans="2:14" x14ac:dyDescent="0.2">
      <c r="B59" s="247" t="s">
        <v>58</v>
      </c>
      <c r="C59" s="235">
        <f>C21+C34</f>
        <v>4490935</v>
      </c>
      <c r="D59" s="15"/>
      <c r="E59" s="235">
        <f>E21+E34</f>
        <v>3186753</v>
      </c>
      <c r="F59" s="15"/>
      <c r="G59" s="240" t="s">
        <v>59</v>
      </c>
      <c r="H59" s="241">
        <f>H36+H57</f>
        <v>4490935</v>
      </c>
      <c r="I59" s="253">
        <f>I36+I57</f>
        <v>3186753</v>
      </c>
      <c r="J59" s="8"/>
    </row>
    <row r="60" spans="2:14" ht="6" customHeight="1" x14ac:dyDescent="0.2">
      <c r="B60" s="51"/>
      <c r="C60" s="8"/>
      <c r="D60" s="4"/>
      <c r="E60" s="8"/>
      <c r="F60" s="4"/>
      <c r="G60" s="4"/>
      <c r="H60" s="22"/>
      <c r="I60" s="157"/>
      <c r="J60" s="8"/>
    </row>
    <row r="61" spans="2:14" ht="47.25" customHeight="1" thickBot="1" x14ac:dyDescent="0.25">
      <c r="B61" s="420" t="s">
        <v>183</v>
      </c>
      <c r="C61" s="421"/>
      <c r="D61" s="421"/>
      <c r="E61" s="421"/>
      <c r="F61" s="421"/>
      <c r="G61" s="421"/>
      <c r="H61" s="421"/>
      <c r="I61" s="422"/>
      <c r="J61" s="8"/>
    </row>
    <row r="62" spans="2:14" ht="6" customHeight="1" x14ac:dyDescent="0.2">
      <c r="B62" s="28"/>
      <c r="C62" s="22"/>
      <c r="D62" s="4"/>
      <c r="E62" s="22"/>
      <c r="F62" s="4"/>
      <c r="G62" s="4"/>
      <c r="H62" s="22"/>
      <c r="I62" s="22"/>
      <c r="J62" s="8"/>
      <c r="K62" s="8"/>
      <c r="L62" s="8"/>
      <c r="M62" s="8"/>
      <c r="N62" s="8"/>
    </row>
    <row r="63" spans="2:14" ht="11.25" customHeight="1" x14ac:dyDescent="0.2">
      <c r="B63" s="8"/>
      <c r="C63" s="8"/>
      <c r="D63" s="4"/>
      <c r="E63" s="8"/>
      <c r="F63" s="4"/>
      <c r="G63" s="8"/>
      <c r="H63" s="13"/>
      <c r="I63" s="29"/>
      <c r="J63" s="8"/>
      <c r="K63" s="8"/>
      <c r="L63" s="8"/>
      <c r="M63" s="8"/>
      <c r="N63" s="8"/>
    </row>
    <row r="64" spans="2:14" x14ac:dyDescent="0.2">
      <c r="B64" s="8"/>
      <c r="C64" s="8"/>
      <c r="D64" s="8"/>
      <c r="E64" s="8"/>
      <c r="F64" s="8"/>
      <c r="G64" s="8"/>
      <c r="H64" s="8"/>
      <c r="I64" s="8"/>
    </row>
    <row r="65" spans="2:9" x14ac:dyDescent="0.2">
      <c r="B65" s="8"/>
      <c r="C65" s="8"/>
      <c r="D65" s="8"/>
      <c r="E65" s="8"/>
      <c r="F65" s="8"/>
      <c r="G65" s="8"/>
      <c r="H65" s="8"/>
      <c r="I65" s="8"/>
    </row>
    <row r="66" spans="2:9" x14ac:dyDescent="0.2">
      <c r="B66" s="8"/>
      <c r="C66" s="8"/>
      <c r="D66" s="8"/>
      <c r="E66" s="8"/>
      <c r="F66" s="8"/>
      <c r="G66" s="8"/>
      <c r="H66" s="8"/>
      <c r="I66" s="8"/>
    </row>
    <row r="67" spans="2:9" x14ac:dyDescent="0.2">
      <c r="B67" s="8"/>
      <c r="C67" s="8"/>
      <c r="D67" s="8"/>
      <c r="E67" s="8"/>
      <c r="F67" s="8"/>
      <c r="G67" s="8"/>
      <c r="H67" s="8"/>
      <c r="I67" s="8"/>
    </row>
    <row r="68" spans="2:9" x14ac:dyDescent="0.2">
      <c r="B68" s="8"/>
      <c r="C68" s="8"/>
      <c r="D68" s="8"/>
      <c r="E68" s="8"/>
      <c r="F68" s="8"/>
      <c r="G68" s="8"/>
      <c r="H68" s="8"/>
      <c r="I68" s="8"/>
    </row>
    <row r="69" spans="2:9" x14ac:dyDescent="0.2">
      <c r="B69" s="8"/>
      <c r="C69" s="8"/>
      <c r="D69" s="8"/>
      <c r="E69" s="8"/>
      <c r="F69" s="8"/>
      <c r="G69" s="8"/>
      <c r="H69" s="8"/>
      <c r="I69" s="8"/>
    </row>
    <row r="70" spans="2:9" x14ac:dyDescent="0.2">
      <c r="B70" s="8"/>
      <c r="C70" s="8"/>
      <c r="D70" s="8"/>
      <c r="E70" s="8"/>
      <c r="F70" s="8"/>
      <c r="G70" s="8"/>
      <c r="H70" s="8"/>
      <c r="I70" s="8"/>
    </row>
    <row r="71" spans="2:9" x14ac:dyDescent="0.2">
      <c r="B71" s="8"/>
      <c r="C71" s="8"/>
      <c r="D71" s="8"/>
      <c r="E71" s="8"/>
      <c r="F71" s="8"/>
      <c r="G71" s="8"/>
      <c r="H71" s="8"/>
      <c r="I71" s="8"/>
    </row>
    <row r="72" spans="2:9" x14ac:dyDescent="0.2">
      <c r="B72" s="8"/>
      <c r="C72" s="8"/>
      <c r="D72" s="8"/>
      <c r="E72" s="8"/>
      <c r="F72" s="8"/>
      <c r="G72" s="8"/>
      <c r="H72" s="8"/>
      <c r="I72" s="8"/>
    </row>
    <row r="73" spans="2:9" x14ac:dyDescent="0.2">
      <c r="B73" s="8"/>
      <c r="C73" s="8"/>
      <c r="D73" s="8"/>
      <c r="E73" s="8"/>
      <c r="F73" s="8"/>
      <c r="G73" s="8"/>
      <c r="H73" s="8"/>
      <c r="I73" s="8"/>
    </row>
    <row r="74" spans="2:9" x14ac:dyDescent="0.2">
      <c r="B74" s="8"/>
      <c r="C74" s="8"/>
      <c r="D74" s="8"/>
      <c r="E74" s="8"/>
      <c r="F74" s="8"/>
      <c r="G74" s="8"/>
      <c r="H74" s="8"/>
      <c r="I74" s="8"/>
    </row>
    <row r="75" spans="2:9" x14ac:dyDescent="0.2">
      <c r="B75" s="8"/>
      <c r="C75" s="8"/>
      <c r="D75" s="8"/>
      <c r="E75" s="8"/>
      <c r="F75" s="8"/>
      <c r="G75" s="8"/>
      <c r="H75" s="8"/>
      <c r="I75" s="8"/>
    </row>
    <row r="76" spans="2:9" x14ac:dyDescent="0.2">
      <c r="B76" s="8"/>
      <c r="C76" s="8"/>
      <c r="D76" s="8"/>
      <c r="E76" s="8"/>
      <c r="F76" s="8"/>
      <c r="G76" s="8"/>
      <c r="H76" s="8"/>
      <c r="I76" s="8"/>
    </row>
    <row r="77" spans="2:9" x14ac:dyDescent="0.2">
      <c r="B77" s="8"/>
      <c r="C77" s="8"/>
      <c r="D77" s="8"/>
      <c r="E77" s="8"/>
      <c r="F77" s="8"/>
      <c r="G77" s="8"/>
      <c r="H77" s="8"/>
      <c r="I77" s="8"/>
    </row>
    <row r="78" spans="2:9" x14ac:dyDescent="0.2">
      <c r="B78" s="8"/>
      <c r="C78" s="8"/>
      <c r="D78" s="8"/>
      <c r="E78" s="8"/>
      <c r="F78" s="8"/>
      <c r="G78" s="8"/>
      <c r="H78" s="8"/>
      <c r="I78" s="8"/>
    </row>
    <row r="79" spans="2:9" x14ac:dyDescent="0.2">
      <c r="B79" s="8"/>
      <c r="C79" s="8"/>
      <c r="D79" s="8"/>
      <c r="E79" s="8"/>
      <c r="F79" s="8"/>
      <c r="G79" s="8"/>
      <c r="H79" s="8"/>
      <c r="I79" s="8"/>
    </row>
    <row r="80" spans="2:9" x14ac:dyDescent="0.2">
      <c r="B80" s="8"/>
      <c r="C80" s="8"/>
      <c r="D80" s="8"/>
      <c r="E80" s="8"/>
      <c r="F80" s="8"/>
      <c r="G80" s="8"/>
      <c r="H80" s="8"/>
      <c r="I80" s="8"/>
    </row>
    <row r="81" spans="2:9" x14ac:dyDescent="0.2">
      <c r="B81" s="8"/>
      <c r="C81" s="8"/>
      <c r="D81" s="8"/>
      <c r="E81" s="8"/>
      <c r="F81" s="8"/>
      <c r="G81" s="8"/>
      <c r="H81" s="8"/>
      <c r="I81" s="8"/>
    </row>
    <row r="82" spans="2:9" x14ac:dyDescent="0.2">
      <c r="B82" s="8"/>
      <c r="C82" s="8"/>
      <c r="D82" s="8"/>
      <c r="E82" s="8"/>
      <c r="F82" s="8"/>
      <c r="G82" s="8"/>
      <c r="H82" s="8"/>
      <c r="I82" s="8"/>
    </row>
    <row r="83" spans="2:9" x14ac:dyDescent="0.2">
      <c r="B83" s="8"/>
      <c r="C83" s="8"/>
      <c r="D83" s="8"/>
      <c r="E83" s="8"/>
      <c r="F83" s="8"/>
      <c r="G83" s="8"/>
      <c r="H83" s="8"/>
      <c r="I83" s="8"/>
    </row>
    <row r="84" spans="2:9" x14ac:dyDescent="0.2">
      <c r="B84" s="8"/>
      <c r="C84" s="8"/>
      <c r="D84" s="8"/>
      <c r="E84" s="8"/>
      <c r="F84" s="8"/>
      <c r="G84" s="8"/>
      <c r="H84" s="8"/>
      <c r="I84" s="8"/>
    </row>
    <row r="85" spans="2:9" x14ac:dyDescent="0.2">
      <c r="B85" s="8"/>
      <c r="C85" s="8"/>
      <c r="D85" s="8"/>
      <c r="E85" s="8"/>
      <c r="F85" s="8"/>
      <c r="G85" s="8"/>
      <c r="H85" s="8"/>
      <c r="I85" s="8"/>
    </row>
    <row r="86" spans="2:9" x14ac:dyDescent="0.2">
      <c r="B86" s="8"/>
      <c r="C86" s="8"/>
      <c r="D86" s="8"/>
      <c r="E86" s="8"/>
      <c r="F86" s="8"/>
      <c r="G86" s="8"/>
      <c r="H86" s="8"/>
      <c r="I86" s="8"/>
    </row>
    <row r="87" spans="2:9" x14ac:dyDescent="0.2">
      <c r="B87" s="8"/>
      <c r="C87" s="8"/>
      <c r="D87" s="8"/>
      <c r="E87" s="8"/>
      <c r="F87" s="8"/>
      <c r="G87" s="8"/>
      <c r="H87" s="8"/>
      <c r="I87" s="8"/>
    </row>
    <row r="88" spans="2:9" x14ac:dyDescent="0.2">
      <c r="B88" s="8"/>
      <c r="C88" s="8"/>
      <c r="D88" s="8"/>
      <c r="E88" s="8"/>
      <c r="F88" s="8"/>
      <c r="G88" s="8"/>
      <c r="H88" s="8"/>
      <c r="I88" s="8"/>
    </row>
    <row r="89" spans="2:9" x14ac:dyDescent="0.2">
      <c r="B89" s="8"/>
      <c r="C89" s="8"/>
      <c r="D89" s="8"/>
      <c r="E89" s="8"/>
      <c r="F89" s="8"/>
      <c r="G89" s="8"/>
      <c r="H89" s="8"/>
      <c r="I89" s="8"/>
    </row>
    <row r="90" spans="2:9" x14ac:dyDescent="0.2">
      <c r="B90" s="8"/>
      <c r="C90" s="8"/>
      <c r="D90" s="8"/>
      <c r="E90" s="8"/>
      <c r="F90" s="8"/>
      <c r="G90" s="8"/>
      <c r="H90" s="8"/>
      <c r="I90" s="8"/>
    </row>
    <row r="91" spans="2:9" x14ac:dyDescent="0.2">
      <c r="B91" s="8"/>
      <c r="C91" s="8"/>
      <c r="D91" s="8"/>
      <c r="E91" s="8"/>
      <c r="F91" s="8"/>
      <c r="G91" s="8"/>
      <c r="H91" s="8"/>
      <c r="I91" s="8"/>
    </row>
    <row r="92" spans="2:9" x14ac:dyDescent="0.2">
      <c r="B92" s="8"/>
      <c r="C92" s="8"/>
      <c r="D92" s="8"/>
      <c r="E92" s="8"/>
      <c r="F92" s="8"/>
      <c r="G92" s="8"/>
      <c r="H92" s="8"/>
      <c r="I92" s="8"/>
    </row>
    <row r="93" spans="2:9" x14ac:dyDescent="0.2">
      <c r="B93" s="8"/>
      <c r="C93" s="8"/>
      <c r="D93" s="8"/>
      <c r="E93" s="8"/>
      <c r="F93" s="8"/>
      <c r="G93" s="8"/>
      <c r="H93" s="8"/>
      <c r="I93" s="8"/>
    </row>
    <row r="94" spans="2:9" x14ac:dyDescent="0.2">
      <c r="B94" s="8"/>
      <c r="C94" s="8"/>
      <c r="D94" s="8"/>
      <c r="E94" s="8"/>
      <c r="F94" s="8"/>
      <c r="G94" s="8"/>
      <c r="H94" s="8"/>
      <c r="I94" s="8"/>
    </row>
    <row r="95" spans="2:9" x14ac:dyDescent="0.2">
      <c r="B95" s="8"/>
      <c r="C95" s="8"/>
      <c r="D95" s="8"/>
      <c r="E95" s="8"/>
      <c r="F95" s="8"/>
      <c r="G95" s="8"/>
      <c r="H95" s="8"/>
      <c r="I95" s="8"/>
    </row>
    <row r="96" spans="2:9" x14ac:dyDescent="0.2">
      <c r="B96" s="8"/>
      <c r="C96" s="8"/>
      <c r="D96" s="8"/>
      <c r="E96" s="8"/>
      <c r="F96" s="8"/>
      <c r="G96" s="8"/>
      <c r="H96" s="8"/>
      <c r="I96" s="8"/>
    </row>
    <row r="97" spans="2:9" x14ac:dyDescent="0.2">
      <c r="B97" s="8"/>
      <c r="C97" s="8"/>
      <c r="D97" s="8"/>
      <c r="E97" s="8"/>
      <c r="F97" s="8"/>
      <c r="G97" s="8"/>
      <c r="H97" s="8"/>
      <c r="I97" s="8"/>
    </row>
    <row r="98" spans="2:9" x14ac:dyDescent="0.2">
      <c r="B98" s="8"/>
      <c r="C98" s="8"/>
      <c r="D98" s="8"/>
      <c r="E98" s="8"/>
      <c r="F98" s="8"/>
      <c r="G98" s="8"/>
      <c r="H98" s="8"/>
      <c r="I98" s="8"/>
    </row>
    <row r="99" spans="2:9" x14ac:dyDescent="0.2">
      <c r="B99" s="8"/>
      <c r="C99" s="8"/>
      <c r="D99" s="8"/>
      <c r="E99" s="8"/>
      <c r="F99" s="8"/>
      <c r="G99" s="8"/>
      <c r="H99" s="8"/>
      <c r="I99" s="8"/>
    </row>
    <row r="100" spans="2:9" x14ac:dyDescent="0.2">
      <c r="B100" s="8"/>
      <c r="C100" s="8"/>
      <c r="D100" s="8"/>
      <c r="E100" s="8"/>
      <c r="F100" s="8"/>
      <c r="G100" s="8"/>
      <c r="H100" s="8"/>
      <c r="I100" s="8"/>
    </row>
    <row r="101" spans="2:9" x14ac:dyDescent="0.2">
      <c r="B101" s="8"/>
      <c r="C101" s="8"/>
      <c r="D101" s="8"/>
      <c r="E101" s="8"/>
      <c r="F101" s="8"/>
      <c r="G101" s="8"/>
      <c r="H101" s="8"/>
      <c r="I101" s="8"/>
    </row>
    <row r="102" spans="2:9" x14ac:dyDescent="0.2">
      <c r="B102" s="8"/>
      <c r="C102" s="8"/>
      <c r="D102" s="8"/>
      <c r="E102" s="8"/>
      <c r="F102" s="8"/>
      <c r="G102" s="8"/>
      <c r="H102" s="8"/>
      <c r="I102" s="8"/>
    </row>
    <row r="103" spans="2:9" x14ac:dyDescent="0.2">
      <c r="B103" s="8"/>
      <c r="C103" s="8"/>
      <c r="D103" s="8"/>
      <c r="E103" s="8"/>
      <c r="F103" s="8"/>
      <c r="G103" s="8"/>
      <c r="H103" s="8"/>
      <c r="I103" s="8"/>
    </row>
    <row r="104" spans="2:9" x14ac:dyDescent="0.2">
      <c r="B104" s="8"/>
      <c r="C104" s="8"/>
      <c r="D104" s="8"/>
      <c r="E104" s="8"/>
      <c r="F104" s="8"/>
      <c r="G104" s="8"/>
      <c r="H104" s="8"/>
      <c r="I104" s="8"/>
    </row>
    <row r="105" spans="2:9" x14ac:dyDescent="0.2">
      <c r="B105" s="8"/>
      <c r="C105" s="8"/>
      <c r="D105" s="8"/>
      <c r="E105" s="8"/>
      <c r="F105" s="8"/>
      <c r="G105" s="8"/>
      <c r="H105" s="8"/>
      <c r="I105" s="8"/>
    </row>
    <row r="106" spans="2:9" x14ac:dyDescent="0.2">
      <c r="B106" s="8"/>
      <c r="C106" s="8"/>
      <c r="D106" s="8"/>
      <c r="E106" s="8"/>
      <c r="F106" s="8"/>
      <c r="G106" s="8"/>
      <c r="H106" s="8"/>
      <c r="I106" s="8"/>
    </row>
    <row r="107" spans="2:9" x14ac:dyDescent="0.2">
      <c r="B107" s="8"/>
      <c r="C107" s="8"/>
      <c r="D107" s="8"/>
      <c r="E107" s="8"/>
      <c r="F107" s="8"/>
      <c r="G107" s="8"/>
      <c r="H107" s="8"/>
      <c r="I107" s="8"/>
    </row>
    <row r="108" spans="2:9" x14ac:dyDescent="0.2">
      <c r="B108" s="8"/>
      <c r="C108" s="8"/>
      <c r="D108" s="8"/>
      <c r="E108" s="8"/>
      <c r="F108" s="8"/>
      <c r="G108" s="8"/>
      <c r="H108" s="8"/>
      <c r="I108" s="8"/>
    </row>
    <row r="109" spans="2:9" x14ac:dyDescent="0.2">
      <c r="B109" s="8"/>
      <c r="C109" s="8"/>
      <c r="D109" s="8"/>
      <c r="E109" s="8"/>
      <c r="F109" s="8"/>
      <c r="G109" s="8"/>
      <c r="H109" s="8"/>
      <c r="I109" s="8"/>
    </row>
    <row r="110" spans="2:9" x14ac:dyDescent="0.2">
      <c r="B110" s="8"/>
      <c r="C110" s="8"/>
      <c r="D110" s="8"/>
      <c r="E110" s="8"/>
      <c r="F110" s="8"/>
      <c r="G110" s="8"/>
      <c r="H110" s="8"/>
      <c r="I110" s="8"/>
    </row>
    <row r="111" spans="2:9" x14ac:dyDescent="0.2">
      <c r="B111" s="8"/>
      <c r="C111" s="8"/>
      <c r="D111" s="8"/>
      <c r="E111" s="8"/>
      <c r="F111" s="8"/>
      <c r="G111" s="8"/>
      <c r="H111" s="8"/>
      <c r="I111" s="8"/>
    </row>
    <row r="112" spans="2:9" x14ac:dyDescent="0.2">
      <c r="B112" s="8"/>
      <c r="C112" s="8"/>
      <c r="D112" s="8"/>
      <c r="E112" s="8"/>
      <c r="F112" s="8"/>
      <c r="G112" s="8"/>
      <c r="H112" s="8"/>
      <c r="I112" s="8"/>
    </row>
    <row r="113" spans="2:9" x14ac:dyDescent="0.2">
      <c r="B113" s="8"/>
      <c r="C113" s="8"/>
      <c r="D113" s="8"/>
      <c r="E113" s="8"/>
      <c r="F113" s="8"/>
      <c r="G113" s="8"/>
      <c r="H113" s="8"/>
      <c r="I113" s="8"/>
    </row>
    <row r="114" spans="2:9" x14ac:dyDescent="0.2">
      <c r="B114" s="8"/>
      <c r="C114" s="8"/>
      <c r="D114" s="8"/>
      <c r="E114" s="8"/>
      <c r="F114" s="8"/>
      <c r="G114" s="8"/>
      <c r="H114" s="8"/>
      <c r="I114" s="8"/>
    </row>
    <row r="115" spans="2:9" x14ac:dyDescent="0.2">
      <c r="B115" s="8"/>
      <c r="C115" s="8"/>
      <c r="D115" s="8"/>
      <c r="E115" s="8"/>
      <c r="F115" s="8"/>
      <c r="G115" s="8"/>
      <c r="H115" s="8"/>
      <c r="I115" s="8"/>
    </row>
    <row r="116" spans="2:9" x14ac:dyDescent="0.2">
      <c r="B116" s="8"/>
      <c r="C116" s="8"/>
      <c r="D116" s="8"/>
      <c r="E116" s="8"/>
      <c r="F116" s="8"/>
      <c r="G116" s="8"/>
      <c r="H116" s="8"/>
      <c r="I116" s="8"/>
    </row>
    <row r="117" spans="2:9" x14ac:dyDescent="0.2">
      <c r="B117" s="8"/>
      <c r="C117" s="8"/>
      <c r="D117" s="8"/>
      <c r="E117" s="8"/>
      <c r="F117" s="8"/>
      <c r="G117" s="8"/>
      <c r="H117" s="8"/>
      <c r="I117" s="8"/>
    </row>
    <row r="118" spans="2:9" x14ac:dyDescent="0.2">
      <c r="B118" s="8"/>
      <c r="C118" s="8"/>
      <c r="D118" s="8"/>
      <c r="E118" s="8"/>
      <c r="F118" s="8"/>
      <c r="G118" s="8"/>
      <c r="H118" s="8"/>
      <c r="I118" s="8"/>
    </row>
    <row r="119" spans="2:9" x14ac:dyDescent="0.2">
      <c r="C119" s="8"/>
      <c r="D119" s="8"/>
      <c r="E119" s="8"/>
      <c r="F119" s="8"/>
      <c r="G119" s="8"/>
      <c r="H119" s="8"/>
      <c r="I119" s="8"/>
    </row>
    <row r="120" spans="2:9" x14ac:dyDescent="0.2">
      <c r="C120" s="8"/>
      <c r="D120" s="8"/>
      <c r="E120" s="8"/>
      <c r="F120" s="8"/>
      <c r="G120" s="8"/>
      <c r="H120" s="8"/>
      <c r="I120" s="8"/>
    </row>
    <row r="121" spans="2:9" x14ac:dyDescent="0.2">
      <c r="C121" s="8"/>
      <c r="D121" s="8"/>
      <c r="E121" s="8"/>
      <c r="F121" s="8"/>
      <c r="G121" s="8"/>
      <c r="H121" s="8"/>
      <c r="I121" s="8"/>
    </row>
    <row r="122" spans="2:9" x14ac:dyDescent="0.2">
      <c r="C122" s="8"/>
      <c r="D122" s="8"/>
      <c r="E122" s="8"/>
      <c r="F122" s="8"/>
      <c r="G122" s="8"/>
      <c r="H122" s="8"/>
      <c r="I122" s="8"/>
    </row>
    <row r="123" spans="2:9" x14ac:dyDescent="0.2">
      <c r="C123" s="8"/>
      <c r="D123" s="8"/>
      <c r="E123" s="8"/>
      <c r="F123" s="8"/>
      <c r="G123" s="8"/>
      <c r="H123" s="8"/>
      <c r="I123" s="8"/>
    </row>
    <row r="124" spans="2:9" x14ac:dyDescent="0.2">
      <c r="C124" s="8"/>
      <c r="D124" s="8"/>
      <c r="E124" s="8"/>
      <c r="F124" s="8"/>
      <c r="G124" s="8"/>
      <c r="H124" s="8"/>
      <c r="I124" s="8"/>
    </row>
    <row r="125" spans="2:9" x14ac:dyDescent="0.2">
      <c r="C125" s="8"/>
      <c r="D125" s="8"/>
      <c r="E125" s="8"/>
      <c r="F125" s="8"/>
      <c r="G125" s="8"/>
      <c r="H125" s="8"/>
      <c r="I125" s="8"/>
    </row>
    <row r="126" spans="2:9" x14ac:dyDescent="0.2">
      <c r="C126" s="8"/>
      <c r="D126" s="8"/>
      <c r="E126" s="8"/>
      <c r="F126" s="8"/>
      <c r="G126" s="8"/>
      <c r="H126" s="8"/>
      <c r="I126" s="8"/>
    </row>
    <row r="127" spans="2:9" x14ac:dyDescent="0.2">
      <c r="C127" s="8"/>
      <c r="D127" s="8"/>
      <c r="E127" s="8"/>
      <c r="F127" s="8"/>
      <c r="G127" s="8"/>
      <c r="H127" s="8"/>
      <c r="I127" s="8"/>
    </row>
    <row r="128" spans="2:9" x14ac:dyDescent="0.2">
      <c r="C128" s="8"/>
      <c r="D128" s="8"/>
      <c r="E128" s="8"/>
      <c r="F128" s="8"/>
      <c r="G128" s="8"/>
      <c r="H128" s="8"/>
      <c r="I128" s="8"/>
    </row>
    <row r="129" spans="3:9" x14ac:dyDescent="0.2">
      <c r="C129" s="8"/>
      <c r="D129" s="8"/>
      <c r="E129" s="8"/>
      <c r="F129" s="8"/>
      <c r="G129" s="8"/>
      <c r="H129" s="8"/>
      <c r="I129" s="8"/>
    </row>
    <row r="130" spans="3:9" x14ac:dyDescent="0.2">
      <c r="C130" s="8"/>
      <c r="D130" s="8"/>
      <c r="E130" s="8"/>
      <c r="F130" s="8"/>
      <c r="G130" s="8"/>
      <c r="H130" s="8"/>
      <c r="I130" s="8"/>
    </row>
    <row r="131" spans="3:9" x14ac:dyDescent="0.2">
      <c r="C131" s="8"/>
      <c r="D131" s="8"/>
      <c r="E131" s="8"/>
      <c r="F131" s="8"/>
      <c r="G131" s="8"/>
      <c r="H131" s="8"/>
      <c r="I131" s="8"/>
    </row>
    <row r="132" spans="3:9" x14ac:dyDescent="0.2">
      <c r="C132" s="8"/>
      <c r="D132" s="8"/>
      <c r="E132" s="8"/>
      <c r="F132" s="8"/>
      <c r="G132" s="8"/>
      <c r="H132" s="8"/>
      <c r="I132" s="8"/>
    </row>
    <row r="133" spans="3:9" x14ac:dyDescent="0.2">
      <c r="C133" s="8"/>
      <c r="D133" s="8"/>
      <c r="E133" s="8"/>
      <c r="F133" s="8"/>
      <c r="G133" s="8"/>
      <c r="H133" s="8"/>
      <c r="I133" s="8"/>
    </row>
    <row r="134" spans="3:9" x14ac:dyDescent="0.2">
      <c r="C134" s="8"/>
      <c r="D134" s="8"/>
      <c r="E134" s="8"/>
      <c r="F134" s="8"/>
      <c r="G134" s="8"/>
      <c r="H134" s="8"/>
      <c r="I134" s="8"/>
    </row>
    <row r="135" spans="3:9" x14ac:dyDescent="0.2">
      <c r="G135" s="8"/>
    </row>
    <row r="136" spans="3:9" x14ac:dyDescent="0.2">
      <c r="G136" s="8"/>
    </row>
    <row r="137" spans="3:9" x14ac:dyDescent="0.2">
      <c r="G137" s="8"/>
    </row>
    <row r="138" spans="3:9" x14ac:dyDescent="0.2">
      <c r="G138" s="8"/>
    </row>
    <row r="139" spans="3:9" x14ac:dyDescent="0.2">
      <c r="G139" s="8"/>
    </row>
    <row r="140" spans="3:9" x14ac:dyDescent="0.2">
      <c r="G140" s="8"/>
    </row>
    <row r="141" spans="3:9" x14ac:dyDescent="0.2">
      <c r="G141" s="8"/>
    </row>
    <row r="142" spans="3:9" x14ac:dyDescent="0.2">
      <c r="G142" s="8"/>
    </row>
    <row r="143" spans="3:9" x14ac:dyDescent="0.2">
      <c r="G143" s="8"/>
    </row>
    <row r="144" spans="3:9" x14ac:dyDescent="0.2">
      <c r="G144" s="8"/>
    </row>
    <row r="145" spans="7:7" x14ac:dyDescent="0.2">
      <c r="G145" s="8"/>
    </row>
    <row r="146" spans="7:7" x14ac:dyDescent="0.2">
      <c r="G146" s="8"/>
    </row>
  </sheetData>
  <mergeCells count="9">
    <mergeCell ref="B61:I61"/>
    <mergeCell ref="C8:E8"/>
    <mergeCell ref="H8:I8"/>
    <mergeCell ref="C2:I2"/>
    <mergeCell ref="C3:I3"/>
    <mergeCell ref="C4:I4"/>
    <mergeCell ref="C5:I5"/>
    <mergeCell ref="C6:I6"/>
    <mergeCell ref="C7:I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showGridLines="0" workbookViewId="0">
      <selection activeCell="D14" sqref="D14"/>
    </sheetView>
  </sheetViews>
  <sheetFormatPr baseColWidth="10" defaultRowHeight="11.25" x14ac:dyDescent="0.2"/>
  <cols>
    <col min="1" max="1" width="4.140625" style="1" customWidth="1"/>
    <col min="2" max="2" width="45.28515625" style="1" customWidth="1"/>
    <col min="3" max="3" width="11.5703125" style="1" customWidth="1"/>
    <col min="4" max="4" width="11.85546875" style="1" customWidth="1"/>
    <col min="5" max="5" width="1.140625" style="1" customWidth="1"/>
    <col min="6" max="6" width="58.28515625" style="8" customWidth="1"/>
    <col min="7" max="7" width="12" style="8" bestFit="1" customWidth="1"/>
    <col min="8" max="8" width="10.7109375" style="8" bestFit="1" customWidth="1"/>
    <col min="9" max="24" width="11.42578125" style="8"/>
    <col min="25" max="249" width="11.42578125" style="1"/>
    <col min="250" max="250" width="11.140625" style="1" bestFit="1" customWidth="1"/>
    <col min="251" max="251" width="4.5703125" style="1" customWidth="1"/>
    <col min="252" max="252" width="3.42578125" style="1" customWidth="1"/>
    <col min="253" max="253" width="56.42578125" style="1" customWidth="1"/>
    <col min="254" max="254" width="12.5703125" style="1" customWidth="1"/>
    <col min="255" max="255" width="5.5703125" style="1" customWidth="1"/>
    <col min="256" max="256" width="13" style="1" customWidth="1"/>
    <col min="257" max="505" width="11.42578125" style="1"/>
    <col min="506" max="506" width="11.140625" style="1" bestFit="1" customWidth="1"/>
    <col min="507" max="507" width="4.5703125" style="1" customWidth="1"/>
    <col min="508" max="508" width="3.42578125" style="1" customWidth="1"/>
    <col min="509" max="509" width="56.42578125" style="1" customWidth="1"/>
    <col min="510" max="510" width="12.5703125" style="1" customWidth="1"/>
    <col min="511" max="511" width="5.5703125" style="1" customWidth="1"/>
    <col min="512" max="512" width="13" style="1" customWidth="1"/>
    <col min="513" max="761" width="11.42578125" style="1"/>
    <col min="762" max="762" width="11.140625" style="1" bestFit="1" customWidth="1"/>
    <col min="763" max="763" width="4.5703125" style="1" customWidth="1"/>
    <col min="764" max="764" width="3.42578125" style="1" customWidth="1"/>
    <col min="765" max="765" width="56.42578125" style="1" customWidth="1"/>
    <col min="766" max="766" width="12.5703125" style="1" customWidth="1"/>
    <col min="767" max="767" width="5.5703125" style="1" customWidth="1"/>
    <col min="768" max="768" width="13" style="1" customWidth="1"/>
    <col min="769" max="1017" width="11.42578125" style="1"/>
    <col min="1018" max="1018" width="11.140625" style="1" bestFit="1" customWidth="1"/>
    <col min="1019" max="1019" width="4.5703125" style="1" customWidth="1"/>
    <col min="1020" max="1020" width="3.42578125" style="1" customWidth="1"/>
    <col min="1021" max="1021" width="56.42578125" style="1" customWidth="1"/>
    <col min="1022" max="1022" width="12.5703125" style="1" customWidth="1"/>
    <col min="1023" max="1023" width="5.5703125" style="1" customWidth="1"/>
    <col min="1024" max="1024" width="13" style="1" customWidth="1"/>
    <col min="1025" max="1273" width="11.42578125" style="1"/>
    <col min="1274" max="1274" width="11.140625" style="1" bestFit="1" customWidth="1"/>
    <col min="1275" max="1275" width="4.5703125" style="1" customWidth="1"/>
    <col min="1276" max="1276" width="3.42578125" style="1" customWidth="1"/>
    <col min="1277" max="1277" width="56.42578125" style="1" customWidth="1"/>
    <col min="1278" max="1278" width="12.5703125" style="1" customWidth="1"/>
    <col min="1279" max="1279" width="5.5703125" style="1" customWidth="1"/>
    <col min="1280" max="1280" width="13" style="1" customWidth="1"/>
    <col min="1281" max="1529" width="11.42578125" style="1"/>
    <col min="1530" max="1530" width="11.140625" style="1" bestFit="1" customWidth="1"/>
    <col min="1531" max="1531" width="4.5703125" style="1" customWidth="1"/>
    <col min="1532" max="1532" width="3.42578125" style="1" customWidth="1"/>
    <col min="1533" max="1533" width="56.42578125" style="1" customWidth="1"/>
    <col min="1534" max="1534" width="12.5703125" style="1" customWidth="1"/>
    <col min="1535" max="1535" width="5.5703125" style="1" customWidth="1"/>
    <col min="1536" max="1536" width="13" style="1" customWidth="1"/>
    <col min="1537" max="1785" width="11.42578125" style="1"/>
    <col min="1786" max="1786" width="11.140625" style="1" bestFit="1" customWidth="1"/>
    <col min="1787" max="1787" width="4.5703125" style="1" customWidth="1"/>
    <col min="1788" max="1788" width="3.42578125" style="1" customWidth="1"/>
    <col min="1789" max="1789" width="56.42578125" style="1" customWidth="1"/>
    <col min="1790" max="1790" width="12.5703125" style="1" customWidth="1"/>
    <col min="1791" max="1791" width="5.5703125" style="1" customWidth="1"/>
    <col min="1792" max="1792" width="13" style="1" customWidth="1"/>
    <col min="1793" max="2041" width="11.42578125" style="1"/>
    <col min="2042" max="2042" width="11.140625" style="1" bestFit="1" customWidth="1"/>
    <col min="2043" max="2043" width="4.5703125" style="1" customWidth="1"/>
    <col min="2044" max="2044" width="3.42578125" style="1" customWidth="1"/>
    <col min="2045" max="2045" width="56.42578125" style="1" customWidth="1"/>
    <col min="2046" max="2046" width="12.5703125" style="1" customWidth="1"/>
    <col min="2047" max="2047" width="5.5703125" style="1" customWidth="1"/>
    <col min="2048" max="2048" width="13" style="1" customWidth="1"/>
    <col min="2049" max="2297" width="11.42578125" style="1"/>
    <col min="2298" max="2298" width="11.140625" style="1" bestFit="1" customWidth="1"/>
    <col min="2299" max="2299" width="4.5703125" style="1" customWidth="1"/>
    <col min="2300" max="2300" width="3.42578125" style="1" customWidth="1"/>
    <col min="2301" max="2301" width="56.42578125" style="1" customWidth="1"/>
    <col min="2302" max="2302" width="12.5703125" style="1" customWidth="1"/>
    <col min="2303" max="2303" width="5.5703125" style="1" customWidth="1"/>
    <col min="2304" max="2304" width="13" style="1" customWidth="1"/>
    <col min="2305" max="2553" width="11.42578125" style="1"/>
    <col min="2554" max="2554" width="11.140625" style="1" bestFit="1" customWidth="1"/>
    <col min="2555" max="2555" width="4.5703125" style="1" customWidth="1"/>
    <col min="2556" max="2556" width="3.42578125" style="1" customWidth="1"/>
    <col min="2557" max="2557" width="56.42578125" style="1" customWidth="1"/>
    <col min="2558" max="2558" width="12.5703125" style="1" customWidth="1"/>
    <col min="2559" max="2559" width="5.5703125" style="1" customWidth="1"/>
    <col min="2560" max="2560" width="13" style="1" customWidth="1"/>
    <col min="2561" max="2809" width="11.42578125" style="1"/>
    <col min="2810" max="2810" width="11.140625" style="1" bestFit="1" customWidth="1"/>
    <col min="2811" max="2811" width="4.5703125" style="1" customWidth="1"/>
    <col min="2812" max="2812" width="3.42578125" style="1" customWidth="1"/>
    <col min="2813" max="2813" width="56.42578125" style="1" customWidth="1"/>
    <col min="2814" max="2814" width="12.5703125" style="1" customWidth="1"/>
    <col min="2815" max="2815" width="5.5703125" style="1" customWidth="1"/>
    <col min="2816" max="2816" width="13" style="1" customWidth="1"/>
    <col min="2817" max="3065" width="11.42578125" style="1"/>
    <col min="3066" max="3066" width="11.140625" style="1" bestFit="1" customWidth="1"/>
    <col min="3067" max="3067" width="4.5703125" style="1" customWidth="1"/>
    <col min="3068" max="3068" width="3.42578125" style="1" customWidth="1"/>
    <col min="3069" max="3069" width="56.42578125" style="1" customWidth="1"/>
    <col min="3070" max="3070" width="12.5703125" style="1" customWidth="1"/>
    <col min="3071" max="3071" width="5.5703125" style="1" customWidth="1"/>
    <col min="3072" max="3072" width="13" style="1" customWidth="1"/>
    <col min="3073" max="3321" width="11.42578125" style="1"/>
    <col min="3322" max="3322" width="11.140625" style="1" bestFit="1" customWidth="1"/>
    <col min="3323" max="3323" width="4.5703125" style="1" customWidth="1"/>
    <col min="3324" max="3324" width="3.42578125" style="1" customWidth="1"/>
    <col min="3325" max="3325" width="56.42578125" style="1" customWidth="1"/>
    <col min="3326" max="3326" width="12.5703125" style="1" customWidth="1"/>
    <col min="3327" max="3327" width="5.5703125" style="1" customWidth="1"/>
    <col min="3328" max="3328" width="13" style="1" customWidth="1"/>
    <col min="3329" max="3577" width="11.42578125" style="1"/>
    <col min="3578" max="3578" width="11.140625" style="1" bestFit="1" customWidth="1"/>
    <col min="3579" max="3579" width="4.5703125" style="1" customWidth="1"/>
    <col min="3580" max="3580" width="3.42578125" style="1" customWidth="1"/>
    <col min="3581" max="3581" width="56.42578125" style="1" customWidth="1"/>
    <col min="3582" max="3582" width="12.5703125" style="1" customWidth="1"/>
    <col min="3583" max="3583" width="5.5703125" style="1" customWidth="1"/>
    <col min="3584" max="3584" width="13" style="1" customWidth="1"/>
    <col min="3585" max="3833" width="11.42578125" style="1"/>
    <col min="3834" max="3834" width="11.140625" style="1" bestFit="1" customWidth="1"/>
    <col min="3835" max="3835" width="4.5703125" style="1" customWidth="1"/>
    <col min="3836" max="3836" width="3.42578125" style="1" customWidth="1"/>
    <col min="3837" max="3837" width="56.42578125" style="1" customWidth="1"/>
    <col min="3838" max="3838" width="12.5703125" style="1" customWidth="1"/>
    <col min="3839" max="3839" width="5.5703125" style="1" customWidth="1"/>
    <col min="3840" max="3840" width="13" style="1" customWidth="1"/>
    <col min="3841" max="4089" width="11.42578125" style="1"/>
    <col min="4090" max="4090" width="11.140625" style="1" bestFit="1" customWidth="1"/>
    <col min="4091" max="4091" width="4.5703125" style="1" customWidth="1"/>
    <col min="4092" max="4092" width="3.42578125" style="1" customWidth="1"/>
    <col min="4093" max="4093" width="56.42578125" style="1" customWidth="1"/>
    <col min="4094" max="4094" width="12.5703125" style="1" customWidth="1"/>
    <col min="4095" max="4095" width="5.5703125" style="1" customWidth="1"/>
    <col min="4096" max="4096" width="13" style="1" customWidth="1"/>
    <col min="4097" max="4345" width="11.42578125" style="1"/>
    <col min="4346" max="4346" width="11.140625" style="1" bestFit="1" customWidth="1"/>
    <col min="4347" max="4347" width="4.5703125" style="1" customWidth="1"/>
    <col min="4348" max="4348" width="3.42578125" style="1" customWidth="1"/>
    <col min="4349" max="4349" width="56.42578125" style="1" customWidth="1"/>
    <col min="4350" max="4350" width="12.5703125" style="1" customWidth="1"/>
    <col min="4351" max="4351" width="5.5703125" style="1" customWidth="1"/>
    <col min="4352" max="4352" width="13" style="1" customWidth="1"/>
    <col min="4353" max="4601" width="11.42578125" style="1"/>
    <col min="4602" max="4602" width="11.140625" style="1" bestFit="1" customWidth="1"/>
    <col min="4603" max="4603" width="4.5703125" style="1" customWidth="1"/>
    <col min="4604" max="4604" width="3.42578125" style="1" customWidth="1"/>
    <col min="4605" max="4605" width="56.42578125" style="1" customWidth="1"/>
    <col min="4606" max="4606" width="12.5703125" style="1" customWidth="1"/>
    <col min="4607" max="4607" width="5.5703125" style="1" customWidth="1"/>
    <col min="4608" max="4608" width="13" style="1" customWidth="1"/>
    <col min="4609" max="4857" width="11.42578125" style="1"/>
    <col min="4858" max="4858" width="11.140625" style="1" bestFit="1" customWidth="1"/>
    <col min="4859" max="4859" width="4.5703125" style="1" customWidth="1"/>
    <col min="4860" max="4860" width="3.42578125" style="1" customWidth="1"/>
    <col min="4861" max="4861" width="56.42578125" style="1" customWidth="1"/>
    <col min="4862" max="4862" width="12.5703125" style="1" customWidth="1"/>
    <col min="4863" max="4863" width="5.5703125" style="1" customWidth="1"/>
    <col min="4864" max="4864" width="13" style="1" customWidth="1"/>
    <col min="4865" max="5113" width="11.42578125" style="1"/>
    <col min="5114" max="5114" width="11.140625" style="1" bestFit="1" customWidth="1"/>
    <col min="5115" max="5115" width="4.5703125" style="1" customWidth="1"/>
    <col min="5116" max="5116" width="3.42578125" style="1" customWidth="1"/>
    <col min="5117" max="5117" width="56.42578125" style="1" customWidth="1"/>
    <col min="5118" max="5118" width="12.5703125" style="1" customWidth="1"/>
    <col min="5119" max="5119" width="5.5703125" style="1" customWidth="1"/>
    <col min="5120" max="5120" width="13" style="1" customWidth="1"/>
    <col min="5121" max="5369" width="11.42578125" style="1"/>
    <col min="5370" max="5370" width="11.140625" style="1" bestFit="1" customWidth="1"/>
    <col min="5371" max="5371" width="4.5703125" style="1" customWidth="1"/>
    <col min="5372" max="5372" width="3.42578125" style="1" customWidth="1"/>
    <col min="5373" max="5373" width="56.42578125" style="1" customWidth="1"/>
    <col min="5374" max="5374" width="12.5703125" style="1" customWidth="1"/>
    <col min="5375" max="5375" width="5.5703125" style="1" customWidth="1"/>
    <col min="5376" max="5376" width="13" style="1" customWidth="1"/>
    <col min="5377" max="5625" width="11.42578125" style="1"/>
    <col min="5626" max="5626" width="11.140625" style="1" bestFit="1" customWidth="1"/>
    <col min="5627" max="5627" width="4.5703125" style="1" customWidth="1"/>
    <col min="5628" max="5628" width="3.42578125" style="1" customWidth="1"/>
    <col min="5629" max="5629" width="56.42578125" style="1" customWidth="1"/>
    <col min="5630" max="5630" width="12.5703125" style="1" customWidth="1"/>
    <col min="5631" max="5631" width="5.5703125" style="1" customWidth="1"/>
    <col min="5632" max="5632" width="13" style="1" customWidth="1"/>
    <col min="5633" max="5881" width="11.42578125" style="1"/>
    <col min="5882" max="5882" width="11.140625" style="1" bestFit="1" customWidth="1"/>
    <col min="5883" max="5883" width="4.5703125" style="1" customWidth="1"/>
    <col min="5884" max="5884" width="3.42578125" style="1" customWidth="1"/>
    <col min="5885" max="5885" width="56.42578125" style="1" customWidth="1"/>
    <col min="5886" max="5886" width="12.5703125" style="1" customWidth="1"/>
    <col min="5887" max="5887" width="5.5703125" style="1" customWidth="1"/>
    <col min="5888" max="5888" width="13" style="1" customWidth="1"/>
    <col min="5889" max="6137" width="11.42578125" style="1"/>
    <col min="6138" max="6138" width="11.140625" style="1" bestFit="1" customWidth="1"/>
    <col min="6139" max="6139" width="4.5703125" style="1" customWidth="1"/>
    <col min="6140" max="6140" width="3.42578125" style="1" customWidth="1"/>
    <col min="6141" max="6141" width="56.42578125" style="1" customWidth="1"/>
    <col min="6142" max="6142" width="12.5703125" style="1" customWidth="1"/>
    <col min="6143" max="6143" width="5.5703125" style="1" customWidth="1"/>
    <col min="6144" max="6144" width="13" style="1" customWidth="1"/>
    <col min="6145" max="6393" width="11.42578125" style="1"/>
    <col min="6394" max="6394" width="11.140625" style="1" bestFit="1" customWidth="1"/>
    <col min="6395" max="6395" width="4.5703125" style="1" customWidth="1"/>
    <col min="6396" max="6396" width="3.42578125" style="1" customWidth="1"/>
    <col min="6397" max="6397" width="56.42578125" style="1" customWidth="1"/>
    <col min="6398" max="6398" width="12.5703125" style="1" customWidth="1"/>
    <col min="6399" max="6399" width="5.5703125" style="1" customWidth="1"/>
    <col min="6400" max="6400" width="13" style="1" customWidth="1"/>
    <col min="6401" max="6649" width="11.42578125" style="1"/>
    <col min="6650" max="6650" width="11.140625" style="1" bestFit="1" customWidth="1"/>
    <col min="6651" max="6651" width="4.5703125" style="1" customWidth="1"/>
    <col min="6652" max="6652" width="3.42578125" style="1" customWidth="1"/>
    <col min="6653" max="6653" width="56.42578125" style="1" customWidth="1"/>
    <col min="6654" max="6654" width="12.5703125" style="1" customWidth="1"/>
    <col min="6655" max="6655" width="5.5703125" style="1" customWidth="1"/>
    <col min="6656" max="6656" width="13" style="1" customWidth="1"/>
    <col min="6657" max="6905" width="11.42578125" style="1"/>
    <col min="6906" max="6906" width="11.140625" style="1" bestFit="1" customWidth="1"/>
    <col min="6907" max="6907" width="4.5703125" style="1" customWidth="1"/>
    <col min="6908" max="6908" width="3.42578125" style="1" customWidth="1"/>
    <col min="6909" max="6909" width="56.42578125" style="1" customWidth="1"/>
    <col min="6910" max="6910" width="12.5703125" style="1" customWidth="1"/>
    <col min="6911" max="6911" width="5.5703125" style="1" customWidth="1"/>
    <col min="6912" max="6912" width="13" style="1" customWidth="1"/>
    <col min="6913" max="7161" width="11.42578125" style="1"/>
    <col min="7162" max="7162" width="11.140625" style="1" bestFit="1" customWidth="1"/>
    <col min="7163" max="7163" width="4.5703125" style="1" customWidth="1"/>
    <col min="7164" max="7164" width="3.42578125" style="1" customWidth="1"/>
    <col min="7165" max="7165" width="56.42578125" style="1" customWidth="1"/>
    <col min="7166" max="7166" width="12.5703125" style="1" customWidth="1"/>
    <col min="7167" max="7167" width="5.5703125" style="1" customWidth="1"/>
    <col min="7168" max="7168" width="13" style="1" customWidth="1"/>
    <col min="7169" max="7417" width="11.42578125" style="1"/>
    <col min="7418" max="7418" width="11.140625" style="1" bestFit="1" customWidth="1"/>
    <col min="7419" max="7419" width="4.5703125" style="1" customWidth="1"/>
    <col min="7420" max="7420" width="3.42578125" style="1" customWidth="1"/>
    <col min="7421" max="7421" width="56.42578125" style="1" customWidth="1"/>
    <col min="7422" max="7422" width="12.5703125" style="1" customWidth="1"/>
    <col min="7423" max="7423" width="5.5703125" style="1" customWidth="1"/>
    <col min="7424" max="7424" width="13" style="1" customWidth="1"/>
    <col min="7425" max="7673" width="11.42578125" style="1"/>
    <col min="7674" max="7674" width="11.140625" style="1" bestFit="1" customWidth="1"/>
    <col min="7675" max="7675" width="4.5703125" style="1" customWidth="1"/>
    <col min="7676" max="7676" width="3.42578125" style="1" customWidth="1"/>
    <col min="7677" max="7677" width="56.42578125" style="1" customWidth="1"/>
    <col min="7678" max="7678" width="12.5703125" style="1" customWidth="1"/>
    <col min="7679" max="7679" width="5.5703125" style="1" customWidth="1"/>
    <col min="7680" max="7680" width="13" style="1" customWidth="1"/>
    <col min="7681" max="7929" width="11.42578125" style="1"/>
    <col min="7930" max="7930" width="11.140625" style="1" bestFit="1" customWidth="1"/>
    <col min="7931" max="7931" width="4.5703125" style="1" customWidth="1"/>
    <col min="7932" max="7932" width="3.42578125" style="1" customWidth="1"/>
    <col min="7933" max="7933" width="56.42578125" style="1" customWidth="1"/>
    <col min="7934" max="7934" width="12.5703125" style="1" customWidth="1"/>
    <col min="7935" max="7935" width="5.5703125" style="1" customWidth="1"/>
    <col min="7936" max="7936" width="13" style="1" customWidth="1"/>
    <col min="7937" max="8185" width="11.42578125" style="1"/>
    <col min="8186" max="8186" width="11.140625" style="1" bestFit="1" customWidth="1"/>
    <col min="8187" max="8187" width="4.5703125" style="1" customWidth="1"/>
    <col min="8188" max="8188" width="3.42578125" style="1" customWidth="1"/>
    <col min="8189" max="8189" width="56.42578125" style="1" customWidth="1"/>
    <col min="8190" max="8190" width="12.5703125" style="1" customWidth="1"/>
    <col min="8191" max="8191" width="5.5703125" style="1" customWidth="1"/>
    <col min="8192" max="8192" width="13" style="1" customWidth="1"/>
    <col min="8193" max="8441" width="11.42578125" style="1"/>
    <col min="8442" max="8442" width="11.140625" style="1" bestFit="1" customWidth="1"/>
    <col min="8443" max="8443" width="4.5703125" style="1" customWidth="1"/>
    <col min="8444" max="8444" width="3.42578125" style="1" customWidth="1"/>
    <col min="8445" max="8445" width="56.42578125" style="1" customWidth="1"/>
    <col min="8446" max="8446" width="12.5703125" style="1" customWidth="1"/>
    <col min="8447" max="8447" width="5.5703125" style="1" customWidth="1"/>
    <col min="8448" max="8448" width="13" style="1" customWidth="1"/>
    <col min="8449" max="8697" width="11.42578125" style="1"/>
    <col min="8698" max="8698" width="11.140625" style="1" bestFit="1" customWidth="1"/>
    <col min="8699" max="8699" width="4.5703125" style="1" customWidth="1"/>
    <col min="8700" max="8700" width="3.42578125" style="1" customWidth="1"/>
    <col min="8701" max="8701" width="56.42578125" style="1" customWidth="1"/>
    <col min="8702" max="8702" width="12.5703125" style="1" customWidth="1"/>
    <col min="8703" max="8703" width="5.5703125" style="1" customWidth="1"/>
    <col min="8704" max="8704" width="13" style="1" customWidth="1"/>
    <col min="8705" max="8953" width="11.42578125" style="1"/>
    <col min="8954" max="8954" width="11.140625" style="1" bestFit="1" customWidth="1"/>
    <col min="8955" max="8955" width="4.5703125" style="1" customWidth="1"/>
    <col min="8956" max="8956" width="3.42578125" style="1" customWidth="1"/>
    <col min="8957" max="8957" width="56.42578125" style="1" customWidth="1"/>
    <col min="8958" max="8958" width="12.5703125" style="1" customWidth="1"/>
    <col min="8959" max="8959" width="5.5703125" style="1" customWidth="1"/>
    <col min="8960" max="8960" width="13" style="1" customWidth="1"/>
    <col min="8961" max="9209" width="11.42578125" style="1"/>
    <col min="9210" max="9210" width="11.140625" style="1" bestFit="1" customWidth="1"/>
    <col min="9211" max="9211" width="4.5703125" style="1" customWidth="1"/>
    <col min="9212" max="9212" width="3.42578125" style="1" customWidth="1"/>
    <col min="9213" max="9213" width="56.42578125" style="1" customWidth="1"/>
    <col min="9214" max="9214" width="12.5703125" style="1" customWidth="1"/>
    <col min="9215" max="9215" width="5.5703125" style="1" customWidth="1"/>
    <col min="9216" max="9216" width="13" style="1" customWidth="1"/>
    <col min="9217" max="9465" width="11.42578125" style="1"/>
    <col min="9466" max="9466" width="11.140625" style="1" bestFit="1" customWidth="1"/>
    <col min="9467" max="9467" width="4.5703125" style="1" customWidth="1"/>
    <col min="9468" max="9468" width="3.42578125" style="1" customWidth="1"/>
    <col min="9469" max="9469" width="56.42578125" style="1" customWidth="1"/>
    <col min="9470" max="9470" width="12.5703125" style="1" customWidth="1"/>
    <col min="9471" max="9471" width="5.5703125" style="1" customWidth="1"/>
    <col min="9472" max="9472" width="13" style="1" customWidth="1"/>
    <col min="9473" max="9721" width="11.42578125" style="1"/>
    <col min="9722" max="9722" width="11.140625" style="1" bestFit="1" customWidth="1"/>
    <col min="9723" max="9723" width="4.5703125" style="1" customWidth="1"/>
    <col min="9724" max="9724" width="3.42578125" style="1" customWidth="1"/>
    <col min="9725" max="9725" width="56.42578125" style="1" customWidth="1"/>
    <col min="9726" max="9726" width="12.5703125" style="1" customWidth="1"/>
    <col min="9727" max="9727" width="5.5703125" style="1" customWidth="1"/>
    <col min="9728" max="9728" width="13" style="1" customWidth="1"/>
    <col min="9729" max="9977" width="11.42578125" style="1"/>
    <col min="9978" max="9978" width="11.140625" style="1" bestFit="1" customWidth="1"/>
    <col min="9979" max="9979" width="4.5703125" style="1" customWidth="1"/>
    <col min="9980" max="9980" width="3.42578125" style="1" customWidth="1"/>
    <col min="9981" max="9981" width="56.42578125" style="1" customWidth="1"/>
    <col min="9982" max="9982" width="12.5703125" style="1" customWidth="1"/>
    <col min="9983" max="9983" width="5.5703125" style="1" customWidth="1"/>
    <col min="9984" max="9984" width="13" style="1" customWidth="1"/>
    <col min="9985" max="10233" width="11.42578125" style="1"/>
    <col min="10234" max="10234" width="11.140625" style="1" bestFit="1" customWidth="1"/>
    <col min="10235" max="10235" width="4.5703125" style="1" customWidth="1"/>
    <col min="10236" max="10236" width="3.42578125" style="1" customWidth="1"/>
    <col min="10237" max="10237" width="56.42578125" style="1" customWidth="1"/>
    <col min="10238" max="10238" width="12.5703125" style="1" customWidth="1"/>
    <col min="10239" max="10239" width="5.5703125" style="1" customWidth="1"/>
    <col min="10240" max="10240" width="13" style="1" customWidth="1"/>
    <col min="10241" max="10489" width="11.42578125" style="1"/>
    <col min="10490" max="10490" width="11.140625" style="1" bestFit="1" customWidth="1"/>
    <col min="10491" max="10491" width="4.5703125" style="1" customWidth="1"/>
    <col min="10492" max="10492" width="3.42578125" style="1" customWidth="1"/>
    <col min="10493" max="10493" width="56.42578125" style="1" customWidth="1"/>
    <col min="10494" max="10494" width="12.5703125" style="1" customWidth="1"/>
    <col min="10495" max="10495" width="5.5703125" style="1" customWidth="1"/>
    <col min="10496" max="10496" width="13" style="1" customWidth="1"/>
    <col min="10497" max="10745" width="11.42578125" style="1"/>
    <col min="10746" max="10746" width="11.140625" style="1" bestFit="1" customWidth="1"/>
    <col min="10747" max="10747" width="4.5703125" style="1" customWidth="1"/>
    <col min="10748" max="10748" width="3.42578125" style="1" customWidth="1"/>
    <col min="10749" max="10749" width="56.42578125" style="1" customWidth="1"/>
    <col min="10750" max="10750" width="12.5703125" style="1" customWidth="1"/>
    <col min="10751" max="10751" width="5.5703125" style="1" customWidth="1"/>
    <col min="10752" max="10752" width="13" style="1" customWidth="1"/>
    <col min="10753" max="11001" width="11.42578125" style="1"/>
    <col min="11002" max="11002" width="11.140625" style="1" bestFit="1" customWidth="1"/>
    <col min="11003" max="11003" width="4.5703125" style="1" customWidth="1"/>
    <col min="11004" max="11004" width="3.42578125" style="1" customWidth="1"/>
    <col min="11005" max="11005" width="56.42578125" style="1" customWidth="1"/>
    <col min="11006" max="11006" width="12.5703125" style="1" customWidth="1"/>
    <col min="11007" max="11007" width="5.5703125" style="1" customWidth="1"/>
    <col min="11008" max="11008" width="13" style="1" customWidth="1"/>
    <col min="11009" max="11257" width="11.42578125" style="1"/>
    <col min="11258" max="11258" width="11.140625" style="1" bestFit="1" customWidth="1"/>
    <col min="11259" max="11259" width="4.5703125" style="1" customWidth="1"/>
    <col min="11260" max="11260" width="3.42578125" style="1" customWidth="1"/>
    <col min="11261" max="11261" width="56.42578125" style="1" customWidth="1"/>
    <col min="11262" max="11262" width="12.5703125" style="1" customWidth="1"/>
    <col min="11263" max="11263" width="5.5703125" style="1" customWidth="1"/>
    <col min="11264" max="11264" width="13" style="1" customWidth="1"/>
    <col min="11265" max="11513" width="11.42578125" style="1"/>
    <col min="11514" max="11514" width="11.140625" style="1" bestFit="1" customWidth="1"/>
    <col min="11515" max="11515" width="4.5703125" style="1" customWidth="1"/>
    <col min="11516" max="11516" width="3.42578125" style="1" customWidth="1"/>
    <col min="11517" max="11517" width="56.42578125" style="1" customWidth="1"/>
    <col min="11518" max="11518" width="12.5703125" style="1" customWidth="1"/>
    <col min="11519" max="11519" width="5.5703125" style="1" customWidth="1"/>
    <col min="11520" max="11520" width="13" style="1" customWidth="1"/>
    <col min="11521" max="11769" width="11.42578125" style="1"/>
    <col min="11770" max="11770" width="11.140625" style="1" bestFit="1" customWidth="1"/>
    <col min="11771" max="11771" width="4.5703125" style="1" customWidth="1"/>
    <col min="11772" max="11772" width="3.42578125" style="1" customWidth="1"/>
    <col min="11773" max="11773" width="56.42578125" style="1" customWidth="1"/>
    <col min="11774" max="11774" width="12.5703125" style="1" customWidth="1"/>
    <col min="11775" max="11775" width="5.5703125" style="1" customWidth="1"/>
    <col min="11776" max="11776" width="13" style="1" customWidth="1"/>
    <col min="11777" max="12025" width="11.42578125" style="1"/>
    <col min="12026" max="12026" width="11.140625" style="1" bestFit="1" customWidth="1"/>
    <col min="12027" max="12027" width="4.5703125" style="1" customWidth="1"/>
    <col min="12028" max="12028" width="3.42578125" style="1" customWidth="1"/>
    <col min="12029" max="12029" width="56.42578125" style="1" customWidth="1"/>
    <col min="12030" max="12030" width="12.5703125" style="1" customWidth="1"/>
    <col min="12031" max="12031" width="5.5703125" style="1" customWidth="1"/>
    <col min="12032" max="12032" width="13" style="1" customWidth="1"/>
    <col min="12033" max="12281" width="11.42578125" style="1"/>
    <col min="12282" max="12282" width="11.140625" style="1" bestFit="1" customWidth="1"/>
    <col min="12283" max="12283" width="4.5703125" style="1" customWidth="1"/>
    <col min="12284" max="12284" width="3.42578125" style="1" customWidth="1"/>
    <col min="12285" max="12285" width="56.42578125" style="1" customWidth="1"/>
    <col min="12286" max="12286" width="12.5703125" style="1" customWidth="1"/>
    <col min="12287" max="12287" width="5.5703125" style="1" customWidth="1"/>
    <col min="12288" max="12288" width="13" style="1" customWidth="1"/>
    <col min="12289" max="12537" width="11.42578125" style="1"/>
    <col min="12538" max="12538" width="11.140625" style="1" bestFit="1" customWidth="1"/>
    <col min="12539" max="12539" width="4.5703125" style="1" customWidth="1"/>
    <col min="12540" max="12540" width="3.42578125" style="1" customWidth="1"/>
    <col min="12541" max="12541" width="56.42578125" style="1" customWidth="1"/>
    <col min="12542" max="12542" width="12.5703125" style="1" customWidth="1"/>
    <col min="12543" max="12543" width="5.5703125" style="1" customWidth="1"/>
    <col min="12544" max="12544" width="13" style="1" customWidth="1"/>
    <col min="12545" max="12793" width="11.42578125" style="1"/>
    <col min="12794" max="12794" width="11.140625" style="1" bestFit="1" customWidth="1"/>
    <col min="12795" max="12795" width="4.5703125" style="1" customWidth="1"/>
    <col min="12796" max="12796" width="3.42578125" style="1" customWidth="1"/>
    <col min="12797" max="12797" width="56.42578125" style="1" customWidth="1"/>
    <col min="12798" max="12798" width="12.5703125" style="1" customWidth="1"/>
    <col min="12799" max="12799" width="5.5703125" style="1" customWidth="1"/>
    <col min="12800" max="12800" width="13" style="1" customWidth="1"/>
    <col min="12801" max="13049" width="11.42578125" style="1"/>
    <col min="13050" max="13050" width="11.140625" style="1" bestFit="1" customWidth="1"/>
    <col min="13051" max="13051" width="4.5703125" style="1" customWidth="1"/>
    <col min="13052" max="13052" width="3.42578125" style="1" customWidth="1"/>
    <col min="13053" max="13053" width="56.42578125" style="1" customWidth="1"/>
    <col min="13054" max="13054" width="12.5703125" style="1" customWidth="1"/>
    <col min="13055" max="13055" width="5.5703125" style="1" customWidth="1"/>
    <col min="13056" max="13056" width="13" style="1" customWidth="1"/>
    <col min="13057" max="13305" width="11.42578125" style="1"/>
    <col min="13306" max="13306" width="11.140625" style="1" bestFit="1" customWidth="1"/>
    <col min="13307" max="13307" width="4.5703125" style="1" customWidth="1"/>
    <col min="13308" max="13308" width="3.42578125" style="1" customWidth="1"/>
    <col min="13309" max="13309" width="56.42578125" style="1" customWidth="1"/>
    <col min="13310" max="13310" width="12.5703125" style="1" customWidth="1"/>
    <col min="13311" max="13311" width="5.5703125" style="1" customWidth="1"/>
    <col min="13312" max="13312" width="13" style="1" customWidth="1"/>
    <col min="13313" max="13561" width="11.42578125" style="1"/>
    <col min="13562" max="13562" width="11.140625" style="1" bestFit="1" customWidth="1"/>
    <col min="13563" max="13563" width="4.5703125" style="1" customWidth="1"/>
    <col min="13564" max="13564" width="3.42578125" style="1" customWidth="1"/>
    <col min="13565" max="13565" width="56.42578125" style="1" customWidth="1"/>
    <col min="13566" max="13566" width="12.5703125" style="1" customWidth="1"/>
    <col min="13567" max="13567" width="5.5703125" style="1" customWidth="1"/>
    <col min="13568" max="13568" width="13" style="1" customWidth="1"/>
    <col min="13569" max="13817" width="11.42578125" style="1"/>
    <col min="13818" max="13818" width="11.140625" style="1" bestFit="1" customWidth="1"/>
    <col min="13819" max="13819" width="4.5703125" style="1" customWidth="1"/>
    <col min="13820" max="13820" width="3.42578125" style="1" customWidth="1"/>
    <col min="13821" max="13821" width="56.42578125" style="1" customWidth="1"/>
    <col min="13822" max="13822" width="12.5703125" style="1" customWidth="1"/>
    <col min="13823" max="13823" width="5.5703125" style="1" customWidth="1"/>
    <col min="13824" max="13824" width="13" style="1" customWidth="1"/>
    <col min="13825" max="14073" width="11.42578125" style="1"/>
    <col min="14074" max="14074" width="11.140625" style="1" bestFit="1" customWidth="1"/>
    <col min="14075" max="14075" width="4.5703125" style="1" customWidth="1"/>
    <col min="14076" max="14076" width="3.42578125" style="1" customWidth="1"/>
    <col min="14077" max="14077" width="56.42578125" style="1" customWidth="1"/>
    <col min="14078" max="14078" width="12.5703125" style="1" customWidth="1"/>
    <col min="14079" max="14079" width="5.5703125" style="1" customWidth="1"/>
    <col min="14080" max="14080" width="13" style="1" customWidth="1"/>
    <col min="14081" max="14329" width="11.42578125" style="1"/>
    <col min="14330" max="14330" width="11.140625" style="1" bestFit="1" customWidth="1"/>
    <col min="14331" max="14331" width="4.5703125" style="1" customWidth="1"/>
    <col min="14332" max="14332" width="3.42578125" style="1" customWidth="1"/>
    <col min="14333" max="14333" width="56.42578125" style="1" customWidth="1"/>
    <col min="14334" max="14334" width="12.5703125" style="1" customWidth="1"/>
    <col min="14335" max="14335" width="5.5703125" style="1" customWidth="1"/>
    <col min="14336" max="14336" width="13" style="1" customWidth="1"/>
    <col min="14337" max="14585" width="11.42578125" style="1"/>
    <col min="14586" max="14586" width="11.140625" style="1" bestFit="1" customWidth="1"/>
    <col min="14587" max="14587" width="4.5703125" style="1" customWidth="1"/>
    <col min="14588" max="14588" width="3.42578125" style="1" customWidth="1"/>
    <col min="14589" max="14589" width="56.42578125" style="1" customWidth="1"/>
    <col min="14590" max="14590" width="12.5703125" style="1" customWidth="1"/>
    <col min="14591" max="14591" width="5.5703125" style="1" customWidth="1"/>
    <col min="14592" max="14592" width="13" style="1" customWidth="1"/>
    <col min="14593" max="14841" width="11.42578125" style="1"/>
    <col min="14842" max="14842" width="11.140625" style="1" bestFit="1" customWidth="1"/>
    <col min="14843" max="14843" width="4.5703125" style="1" customWidth="1"/>
    <col min="14844" max="14844" width="3.42578125" style="1" customWidth="1"/>
    <col min="14845" max="14845" width="56.42578125" style="1" customWidth="1"/>
    <col min="14846" max="14846" width="12.5703125" style="1" customWidth="1"/>
    <col min="14847" max="14847" width="5.5703125" style="1" customWidth="1"/>
    <col min="14848" max="14848" width="13" style="1" customWidth="1"/>
    <col min="14849" max="15097" width="11.42578125" style="1"/>
    <col min="15098" max="15098" width="11.140625" style="1" bestFit="1" customWidth="1"/>
    <col min="15099" max="15099" width="4.5703125" style="1" customWidth="1"/>
    <col min="15100" max="15100" width="3.42578125" style="1" customWidth="1"/>
    <col min="15101" max="15101" width="56.42578125" style="1" customWidth="1"/>
    <col min="15102" max="15102" width="12.5703125" style="1" customWidth="1"/>
    <col min="15103" max="15103" width="5.5703125" style="1" customWidth="1"/>
    <col min="15104" max="15104" width="13" style="1" customWidth="1"/>
    <col min="15105" max="15353" width="11.42578125" style="1"/>
    <col min="15354" max="15354" width="11.140625" style="1" bestFit="1" customWidth="1"/>
    <col min="15355" max="15355" width="4.5703125" style="1" customWidth="1"/>
    <col min="15356" max="15356" width="3.42578125" style="1" customWidth="1"/>
    <col min="15357" max="15357" width="56.42578125" style="1" customWidth="1"/>
    <col min="15358" max="15358" width="12.5703125" style="1" customWidth="1"/>
    <col min="15359" max="15359" width="5.5703125" style="1" customWidth="1"/>
    <col min="15360" max="15360" width="13" style="1" customWidth="1"/>
    <col min="15361" max="15609" width="11.42578125" style="1"/>
    <col min="15610" max="15610" width="11.140625" style="1" bestFit="1" customWidth="1"/>
    <col min="15611" max="15611" width="4.5703125" style="1" customWidth="1"/>
    <col min="15612" max="15612" width="3.42578125" style="1" customWidth="1"/>
    <col min="15613" max="15613" width="56.42578125" style="1" customWidth="1"/>
    <col min="15614" max="15614" width="12.5703125" style="1" customWidth="1"/>
    <col min="15615" max="15615" width="5.5703125" style="1" customWidth="1"/>
    <col min="15616" max="15616" width="13" style="1" customWidth="1"/>
    <col min="15617" max="15865" width="11.42578125" style="1"/>
    <col min="15866" max="15866" width="11.140625" style="1" bestFit="1" customWidth="1"/>
    <col min="15867" max="15867" width="4.5703125" style="1" customWidth="1"/>
    <col min="15868" max="15868" width="3.42578125" style="1" customWidth="1"/>
    <col min="15869" max="15869" width="56.42578125" style="1" customWidth="1"/>
    <col min="15870" max="15870" width="12.5703125" style="1" customWidth="1"/>
    <col min="15871" max="15871" width="5.5703125" style="1" customWidth="1"/>
    <col min="15872" max="15872" width="13" style="1" customWidth="1"/>
    <col min="15873" max="16121" width="11.42578125" style="1"/>
    <col min="16122" max="16122" width="11.140625" style="1" bestFit="1" customWidth="1"/>
    <col min="16123" max="16123" width="4.5703125" style="1" customWidth="1"/>
    <col min="16124" max="16124" width="3.42578125" style="1" customWidth="1"/>
    <col min="16125" max="16125" width="56.42578125" style="1" customWidth="1"/>
    <col min="16126" max="16126" width="12.5703125" style="1" customWidth="1"/>
    <col min="16127" max="16127" width="5.5703125" style="1" customWidth="1"/>
    <col min="16128" max="16128" width="13" style="1" customWidth="1"/>
    <col min="16129" max="16384" width="11.42578125" style="1"/>
  </cols>
  <sheetData>
    <row r="1" spans="2:24" ht="12" thickBot="1" x14ac:dyDescent="0.25"/>
    <row r="2" spans="2:24" ht="15" customHeight="1" x14ac:dyDescent="0.2">
      <c r="B2" s="299"/>
      <c r="C2" s="440" t="s">
        <v>212</v>
      </c>
      <c r="D2" s="440"/>
      <c r="E2" s="440"/>
      <c r="F2" s="440"/>
      <c r="G2" s="440"/>
      <c r="H2" s="441"/>
    </row>
    <row r="3" spans="2:24" ht="12.75" x14ac:dyDescent="0.2">
      <c r="B3" s="296"/>
      <c r="C3" s="427" t="s">
        <v>210</v>
      </c>
      <c r="D3" s="427"/>
      <c r="E3" s="427"/>
      <c r="F3" s="427"/>
      <c r="G3" s="427"/>
      <c r="H3" s="428"/>
      <c r="I3" s="21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2.75" x14ac:dyDescent="0.2">
      <c r="B4" s="296"/>
      <c r="C4" s="427" t="s">
        <v>213</v>
      </c>
      <c r="D4" s="427"/>
      <c r="E4" s="427"/>
      <c r="F4" s="427"/>
      <c r="G4" s="427"/>
      <c r="H4" s="428"/>
      <c r="I4" s="21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12" x14ac:dyDescent="0.2">
      <c r="B5" s="300"/>
      <c r="C5" s="433" t="s">
        <v>314</v>
      </c>
      <c r="D5" s="433"/>
      <c r="E5" s="433"/>
      <c r="F5" s="433"/>
      <c r="G5" s="433"/>
      <c r="H5" s="43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 ht="12" x14ac:dyDescent="0.2">
      <c r="B6" s="300"/>
      <c r="C6" s="433" t="s">
        <v>211</v>
      </c>
      <c r="D6" s="433"/>
      <c r="E6" s="433"/>
      <c r="F6" s="433"/>
      <c r="G6" s="433"/>
      <c r="H6" s="43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 ht="11.25" customHeight="1" thickBot="1" x14ac:dyDescent="0.25">
      <c r="B7" s="301"/>
      <c r="C7" s="435"/>
      <c r="D7" s="435"/>
      <c r="E7" s="435"/>
      <c r="F7" s="435"/>
      <c r="G7" s="435"/>
      <c r="H7" s="43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4" ht="21" customHeight="1" thickBot="1" x14ac:dyDescent="0.25">
      <c r="B8" s="161" t="s">
        <v>1</v>
      </c>
      <c r="C8" s="226">
        <v>2019</v>
      </c>
      <c r="D8" s="226">
        <v>2018</v>
      </c>
      <c r="E8" s="139"/>
      <c r="F8" s="197" t="s">
        <v>1</v>
      </c>
      <c r="G8" s="226">
        <v>2019</v>
      </c>
      <c r="H8" s="228">
        <v>2018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2:24" ht="12" thickBot="1" x14ac:dyDescent="0.25">
      <c r="B9" s="162" t="s">
        <v>60</v>
      </c>
      <c r="C9" s="50"/>
      <c r="D9" s="8"/>
      <c r="E9" s="8"/>
      <c r="F9" s="269" t="s">
        <v>61</v>
      </c>
      <c r="H9" s="14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x14ac:dyDescent="0.2">
      <c r="B10" s="49"/>
      <c r="C10" s="163"/>
      <c r="D10" s="104"/>
      <c r="E10" s="8"/>
      <c r="F10" s="64" t="s">
        <v>62</v>
      </c>
      <c r="G10" s="104">
        <f>SUM(G11:G15)</f>
        <v>1835063</v>
      </c>
      <c r="H10" s="141">
        <f>SUM(H11:H15)</f>
        <v>1724301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x14ac:dyDescent="0.2">
      <c r="B11" s="172" t="s">
        <v>188</v>
      </c>
      <c r="C11" s="163">
        <f>SUM(C12:C20)</f>
        <v>1631241</v>
      </c>
      <c r="D11" s="104">
        <f>SUM(D12:D18)</f>
        <v>1583076</v>
      </c>
      <c r="E11" s="8"/>
      <c r="F11" s="164" t="s">
        <v>64</v>
      </c>
      <c r="G11" s="101">
        <v>1145324</v>
      </c>
      <c r="H11" s="142">
        <v>1032989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1.25" customHeight="1" x14ac:dyDescent="0.2">
      <c r="B12" s="173" t="s">
        <v>63</v>
      </c>
      <c r="C12" s="102">
        <v>1269571</v>
      </c>
      <c r="D12" s="102">
        <v>1180727</v>
      </c>
      <c r="E12" s="8"/>
      <c r="F12" s="164" t="s">
        <v>65</v>
      </c>
      <c r="G12" s="101">
        <v>186398</v>
      </c>
      <c r="H12" s="142">
        <v>180187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x14ac:dyDescent="0.2">
      <c r="B13" s="173" t="s">
        <v>66</v>
      </c>
      <c r="C13" s="101">
        <v>0</v>
      </c>
      <c r="D13" s="101">
        <v>0</v>
      </c>
      <c r="E13" s="8"/>
      <c r="F13" s="164" t="s">
        <v>68</v>
      </c>
      <c r="G13" s="101">
        <v>503341</v>
      </c>
      <c r="H13" s="142">
        <v>511125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x14ac:dyDescent="0.2">
      <c r="B14" s="173" t="s">
        <v>67</v>
      </c>
      <c r="C14" s="101">
        <v>0</v>
      </c>
      <c r="D14" s="101">
        <v>0</v>
      </c>
      <c r="E14" s="8"/>
      <c r="G14" s="103"/>
      <c r="H14" s="14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x14ac:dyDescent="0.2">
      <c r="B15" s="173" t="s">
        <v>69</v>
      </c>
      <c r="C15" s="101">
        <v>118397</v>
      </c>
      <c r="D15" s="101">
        <v>157779</v>
      </c>
      <c r="E15" s="8"/>
      <c r="G15" s="103"/>
      <c r="H15" s="14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x14ac:dyDescent="0.2">
      <c r="B16" s="173" t="s">
        <v>194</v>
      </c>
      <c r="C16" s="101">
        <v>167420</v>
      </c>
      <c r="D16" s="101">
        <v>152013</v>
      </c>
      <c r="E16" s="8"/>
      <c r="F16" s="64" t="s">
        <v>70</v>
      </c>
      <c r="G16" s="104">
        <f>SUM(G17:G26)</f>
        <v>67171</v>
      </c>
      <c r="H16" s="141">
        <f>SUM(H17:H26)</f>
        <v>416708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x14ac:dyDescent="0.2">
      <c r="B17" s="173" t="s">
        <v>195</v>
      </c>
      <c r="C17" s="101">
        <v>75853</v>
      </c>
      <c r="D17" s="101">
        <v>92557</v>
      </c>
      <c r="E17" s="8"/>
      <c r="F17" s="164" t="s">
        <v>71</v>
      </c>
      <c r="G17" s="101">
        <v>42424</v>
      </c>
      <c r="H17" s="142">
        <v>386143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x14ac:dyDescent="0.2">
      <c r="B18" s="173" t="s">
        <v>72</v>
      </c>
      <c r="C18" s="101">
        <v>0</v>
      </c>
      <c r="D18" s="101">
        <v>0</v>
      </c>
      <c r="E18" s="8"/>
      <c r="F18" s="164" t="s">
        <v>73</v>
      </c>
      <c r="G18" s="101">
        <v>0</v>
      </c>
      <c r="H18" s="142"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2" customHeight="1" x14ac:dyDescent="0.2">
      <c r="B19" s="174"/>
      <c r="C19" s="101"/>
      <c r="D19" s="101"/>
      <c r="E19" s="8"/>
      <c r="F19" s="164" t="s">
        <v>74</v>
      </c>
      <c r="G19" s="101">
        <v>0</v>
      </c>
      <c r="H19" s="142">
        <v>0</v>
      </c>
      <c r="I19" s="5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x14ac:dyDescent="0.2">
      <c r="B20" s="51"/>
      <c r="C20" s="8"/>
      <c r="D20" s="8"/>
      <c r="E20" s="8"/>
      <c r="F20" s="164" t="s">
        <v>75</v>
      </c>
      <c r="G20" s="101">
        <v>24747</v>
      </c>
      <c r="H20" s="142">
        <v>30565</v>
      </c>
      <c r="I20" s="5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45" x14ac:dyDescent="0.2">
      <c r="B21" s="175" t="s">
        <v>207</v>
      </c>
      <c r="C21" s="104">
        <f>SUM(C22:C24)</f>
        <v>1544503</v>
      </c>
      <c r="D21" s="104">
        <f>D22</f>
        <v>1312594</v>
      </c>
      <c r="E21" s="8"/>
      <c r="F21" s="164" t="s">
        <v>76</v>
      </c>
      <c r="G21" s="101">
        <v>0</v>
      </c>
      <c r="H21" s="142">
        <v>0</v>
      </c>
      <c r="I21" s="5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37.5" customHeight="1" x14ac:dyDescent="0.2">
      <c r="B22" s="265" t="s">
        <v>196</v>
      </c>
      <c r="C22" s="102">
        <v>1544503</v>
      </c>
      <c r="D22" s="101">
        <v>1312594</v>
      </c>
      <c r="E22" s="8"/>
      <c r="F22" s="168" t="s">
        <v>77</v>
      </c>
      <c r="G22" s="101">
        <v>0</v>
      </c>
      <c r="H22" s="142">
        <v>0</v>
      </c>
      <c r="I22" s="5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4" ht="22.5" x14ac:dyDescent="0.2">
      <c r="B23" s="265" t="s">
        <v>197</v>
      </c>
      <c r="C23" s="167">
        <v>0</v>
      </c>
      <c r="D23" s="167">
        <v>0</v>
      </c>
      <c r="E23" s="8"/>
      <c r="F23" s="164" t="s">
        <v>78</v>
      </c>
      <c r="G23" s="101">
        <v>0</v>
      </c>
      <c r="H23" s="142">
        <v>0</v>
      </c>
      <c r="I23" s="5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2:24" x14ac:dyDescent="0.2">
      <c r="B24" s="49"/>
      <c r="C24" s="98"/>
      <c r="D24" s="98"/>
      <c r="E24" s="8"/>
      <c r="F24" s="164" t="s">
        <v>80</v>
      </c>
      <c r="G24" s="101">
        <v>0</v>
      </c>
      <c r="H24" s="142">
        <v>0</v>
      </c>
      <c r="I24" s="5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2">
      <c r="B25" s="51"/>
      <c r="C25" s="53"/>
      <c r="D25" s="53"/>
      <c r="E25" s="8"/>
      <c r="F25" s="164" t="s">
        <v>81</v>
      </c>
      <c r="G25" s="101">
        <v>0</v>
      </c>
      <c r="H25" s="142">
        <v>0</v>
      </c>
      <c r="I25" s="5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x14ac:dyDescent="0.2">
      <c r="B26" s="172" t="s">
        <v>190</v>
      </c>
      <c r="C26" s="165">
        <f>SUM(C27:C31)</f>
        <v>837</v>
      </c>
      <c r="D26" s="165">
        <f>SUM(D27:D31)</f>
        <v>280</v>
      </c>
      <c r="E26" s="8"/>
      <c r="H26" s="143"/>
      <c r="I26" s="5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x14ac:dyDescent="0.2">
      <c r="B27" s="176" t="s">
        <v>83</v>
      </c>
      <c r="C27" s="52">
        <v>0</v>
      </c>
      <c r="D27" s="52">
        <v>0</v>
      </c>
      <c r="E27" s="8"/>
      <c r="G27" s="48"/>
      <c r="H27" s="143"/>
      <c r="I27" s="5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x14ac:dyDescent="0.2">
      <c r="B28" s="177" t="s">
        <v>85</v>
      </c>
      <c r="C28" s="102">
        <v>0</v>
      </c>
      <c r="D28" s="52">
        <v>0</v>
      </c>
      <c r="E28" s="8"/>
      <c r="F28" s="64" t="s">
        <v>79</v>
      </c>
      <c r="G28" s="104">
        <f>SUM(G29:G31)</f>
        <v>0</v>
      </c>
      <c r="H28" s="141">
        <f>SUM(H29:H31)</f>
        <v>0</v>
      </c>
      <c r="I28" s="5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22.5" x14ac:dyDescent="0.2">
      <c r="B29" s="178" t="s">
        <v>189</v>
      </c>
      <c r="C29" s="231">
        <v>0</v>
      </c>
      <c r="D29" s="231">
        <v>0</v>
      </c>
      <c r="E29" s="8"/>
      <c r="F29" s="164" t="s">
        <v>84</v>
      </c>
      <c r="G29" s="101">
        <v>0</v>
      </c>
      <c r="H29" s="142">
        <v>0</v>
      </c>
      <c r="I29" s="5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x14ac:dyDescent="0.2">
      <c r="B30" s="178" t="s">
        <v>88</v>
      </c>
      <c r="C30" s="101"/>
      <c r="D30" s="101"/>
      <c r="E30" s="8"/>
      <c r="F30" s="164" t="s">
        <v>86</v>
      </c>
      <c r="G30" s="101">
        <v>0</v>
      </c>
      <c r="H30" s="142">
        <v>0</v>
      </c>
      <c r="I30" s="5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x14ac:dyDescent="0.2">
      <c r="B31" s="176" t="s">
        <v>90</v>
      </c>
      <c r="C31" s="101">
        <v>837</v>
      </c>
      <c r="D31" s="101">
        <v>280</v>
      </c>
      <c r="E31" s="8"/>
      <c r="F31" s="164" t="s">
        <v>87</v>
      </c>
      <c r="G31" s="101">
        <v>0</v>
      </c>
      <c r="H31" s="142">
        <v>0</v>
      </c>
      <c r="I31" s="5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2.75" customHeight="1" x14ac:dyDescent="0.2">
      <c r="B32" s="51"/>
      <c r="C32" s="103"/>
      <c r="D32" s="103"/>
      <c r="E32" s="8"/>
      <c r="I32" s="5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x14ac:dyDescent="0.2">
      <c r="B33" s="51"/>
      <c r="C33" s="103"/>
      <c r="D33" s="103"/>
      <c r="E33" s="8"/>
      <c r="F33" s="64" t="s">
        <v>89</v>
      </c>
      <c r="G33" s="104">
        <f>SUM(G34:G38)</f>
        <v>3866</v>
      </c>
      <c r="H33" s="141">
        <f>SUM(H34:H38)</f>
        <v>7906</v>
      </c>
      <c r="I33" s="5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x14ac:dyDescent="0.2">
      <c r="B34" s="51"/>
      <c r="C34" s="103"/>
      <c r="D34" s="103"/>
      <c r="E34" s="8"/>
      <c r="F34" s="164" t="s">
        <v>91</v>
      </c>
      <c r="G34" s="101">
        <v>3866</v>
      </c>
      <c r="H34" s="142">
        <v>7906</v>
      </c>
      <c r="I34" s="5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x14ac:dyDescent="0.2">
      <c r="B35" s="51"/>
      <c r="C35" s="103"/>
      <c r="D35" s="103"/>
      <c r="E35" s="8"/>
      <c r="F35" s="164" t="s">
        <v>92</v>
      </c>
      <c r="G35" s="101">
        <v>0</v>
      </c>
      <c r="H35" s="142">
        <v>0</v>
      </c>
      <c r="I35" s="5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x14ac:dyDescent="0.2">
      <c r="B36" s="51"/>
      <c r="C36" s="98"/>
      <c r="D36" s="98"/>
      <c r="E36" s="8"/>
      <c r="F36" s="62" t="s">
        <v>198</v>
      </c>
      <c r="G36" s="231">
        <v>0</v>
      </c>
      <c r="H36" s="231">
        <v>0</v>
      </c>
      <c r="I36" s="5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x14ac:dyDescent="0.2">
      <c r="B37" s="49" t="s">
        <v>93</v>
      </c>
      <c r="C37" s="150">
        <f>C11+C21+C26</f>
        <v>3176581</v>
      </c>
      <c r="D37" s="150">
        <f>D26+D21+D11</f>
        <v>2895950</v>
      </c>
      <c r="E37" s="8"/>
      <c r="F37" s="164" t="s">
        <v>94</v>
      </c>
      <c r="G37" s="101">
        <v>0</v>
      </c>
      <c r="H37" s="142">
        <v>0</v>
      </c>
      <c r="I37" s="5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x14ac:dyDescent="0.2">
      <c r="B38" s="51"/>
      <c r="C38" s="98"/>
      <c r="D38" s="98"/>
      <c r="E38" s="8"/>
      <c r="F38" s="164" t="s">
        <v>95</v>
      </c>
      <c r="G38" s="101">
        <v>0</v>
      </c>
      <c r="H38" s="142">
        <v>0</v>
      </c>
      <c r="I38" s="5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x14ac:dyDescent="0.2">
      <c r="B39" s="49"/>
      <c r="C39" s="98"/>
      <c r="D39" s="98"/>
      <c r="E39" s="8"/>
      <c r="G39" s="48"/>
      <c r="H39" s="143"/>
      <c r="I39" s="5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x14ac:dyDescent="0.2">
      <c r="B40" s="51"/>
      <c r="C40" s="53"/>
      <c r="D40" s="53"/>
      <c r="E40" s="8"/>
      <c r="F40" s="64" t="s">
        <v>96</v>
      </c>
      <c r="G40" s="104">
        <f>SUM(G41:G46)</f>
        <v>107289</v>
      </c>
      <c r="H40" s="141">
        <f>SUM(H41:H46)</f>
        <v>103463</v>
      </c>
      <c r="I40" s="5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x14ac:dyDescent="0.2">
      <c r="B41" s="51"/>
      <c r="C41" s="53"/>
      <c r="D41" s="53"/>
      <c r="E41" s="8"/>
      <c r="F41" s="166" t="s">
        <v>199</v>
      </c>
      <c r="G41" s="101">
        <v>107289</v>
      </c>
      <c r="H41" s="142">
        <v>103463</v>
      </c>
      <c r="I41" s="5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x14ac:dyDescent="0.2">
      <c r="B42" s="51"/>
      <c r="C42" s="53"/>
      <c r="D42" s="53"/>
      <c r="E42" s="8"/>
      <c r="F42" s="166" t="s">
        <v>97</v>
      </c>
      <c r="G42" s="101"/>
      <c r="H42" s="142"/>
      <c r="I42" s="5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x14ac:dyDescent="0.2">
      <c r="B43" s="51"/>
      <c r="C43" s="53"/>
      <c r="D43" s="53"/>
      <c r="E43" s="8"/>
      <c r="F43" s="164" t="s">
        <v>98</v>
      </c>
      <c r="G43" s="101"/>
      <c r="H43" s="142"/>
      <c r="I43" s="5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ht="22.5" x14ac:dyDescent="0.2">
      <c r="B44" s="51"/>
      <c r="C44" s="53"/>
      <c r="D44" s="53"/>
      <c r="E44" s="8"/>
      <c r="F44" s="169" t="s">
        <v>99</v>
      </c>
      <c r="G44" s="101"/>
      <c r="H44" s="142"/>
      <c r="I44" s="5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x14ac:dyDescent="0.2">
      <c r="B45" s="51"/>
      <c r="C45" s="53"/>
      <c r="D45" s="53"/>
      <c r="E45" s="8"/>
      <c r="F45" s="166" t="s">
        <v>100</v>
      </c>
      <c r="G45" s="101"/>
      <c r="H45" s="142"/>
      <c r="I45" s="5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24" x14ac:dyDescent="0.2">
      <c r="B46" s="51"/>
      <c r="C46" s="53"/>
      <c r="D46" s="53"/>
      <c r="E46" s="8"/>
      <c r="F46" s="164" t="s">
        <v>101</v>
      </c>
      <c r="G46" s="101"/>
      <c r="H46" s="142"/>
      <c r="I46" s="5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24" x14ac:dyDescent="0.2">
      <c r="B47" s="49"/>
      <c r="C47" s="98"/>
      <c r="D47" s="98"/>
      <c r="E47" s="8"/>
      <c r="G47" s="48"/>
      <c r="H47" s="143"/>
      <c r="I47" s="5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24" x14ac:dyDescent="0.2">
      <c r="B48" s="49"/>
      <c r="C48" s="98"/>
      <c r="D48" s="57"/>
      <c r="E48" s="8"/>
      <c r="F48" s="64" t="s">
        <v>102</v>
      </c>
      <c r="G48" s="104">
        <f>G49</f>
        <v>109158</v>
      </c>
      <c r="H48" s="141">
        <f>H49</f>
        <v>318728</v>
      </c>
      <c r="I48" s="5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">
      <c r="B49" s="51"/>
      <c r="C49" s="53"/>
      <c r="D49" s="53"/>
      <c r="E49" s="8"/>
      <c r="F49" s="168" t="s">
        <v>103</v>
      </c>
      <c r="G49" s="101">
        <v>109158</v>
      </c>
      <c r="H49" s="142">
        <v>318728</v>
      </c>
      <c r="I49" s="54"/>
      <c r="J49" s="170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">
      <c r="B50" s="51"/>
      <c r="C50" s="53"/>
      <c r="D50" s="53"/>
      <c r="E50" s="8"/>
      <c r="G50" s="48"/>
      <c r="H50" s="144"/>
      <c r="I50" s="5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">
      <c r="B51" s="51"/>
      <c r="C51" s="53"/>
      <c r="D51" s="53"/>
      <c r="E51" s="8"/>
      <c r="F51" s="64" t="s">
        <v>104</v>
      </c>
      <c r="G51" s="104">
        <f>G10+G16+G28+G33+G40+G48</f>
        <v>2122547</v>
      </c>
      <c r="H51" s="141">
        <f>H10+H16+H28+H33+H40+H48</f>
        <v>2571106</v>
      </c>
      <c r="I51" s="5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">
      <c r="B52" s="51"/>
      <c r="C52" s="53"/>
      <c r="D52" s="53"/>
      <c r="E52" s="8"/>
      <c r="G52" s="48"/>
      <c r="H52" s="143"/>
      <c r="I52" s="54"/>
      <c r="J52" s="17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">
      <c r="B53" s="51"/>
      <c r="C53" s="103"/>
      <c r="D53" s="53"/>
      <c r="E53" s="8"/>
      <c r="F53" s="64" t="s">
        <v>105</v>
      </c>
      <c r="G53" s="104">
        <f>C37-G51</f>
        <v>1054034</v>
      </c>
      <c r="H53" s="141">
        <f>D37-H51</f>
        <v>324844</v>
      </c>
      <c r="I53" s="5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1.25" customHeight="1" thickBot="1" x14ac:dyDescent="0.25">
      <c r="B54" s="145"/>
      <c r="C54" s="146"/>
      <c r="D54" s="147"/>
      <c r="E54" s="148"/>
      <c r="F54" s="148"/>
      <c r="G54" s="148"/>
      <c r="H54" s="149"/>
      <c r="I54" s="5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" thickBot="1" x14ac:dyDescent="0.25">
      <c r="B55" s="8"/>
      <c r="C55" s="53"/>
      <c r="D55" s="53"/>
      <c r="E55" s="8"/>
      <c r="I55" s="5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56.25" customHeight="1" thickBot="1" x14ac:dyDescent="0.25">
      <c r="B56" s="437" t="s">
        <v>184</v>
      </c>
      <c r="C56" s="438"/>
      <c r="D56" s="438"/>
      <c r="E56" s="438"/>
      <c r="F56" s="438"/>
      <c r="G56" s="438"/>
      <c r="H56" s="439"/>
      <c r="I56" s="5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">
      <c r="B57" s="50"/>
      <c r="C57" s="9"/>
      <c r="D57" s="9"/>
      <c r="E57" s="8"/>
      <c r="H57" s="54"/>
      <c r="I57" s="5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">
      <c r="A58" s="58"/>
      <c r="B58" s="56"/>
      <c r="C58" s="53"/>
      <c r="D58" s="53"/>
      <c r="H58" s="54"/>
      <c r="I58" s="54"/>
    </row>
    <row r="59" spans="1:24" x14ac:dyDescent="0.2">
      <c r="A59" s="58"/>
      <c r="B59" s="56"/>
      <c r="C59" s="53"/>
      <c r="D59" s="53"/>
      <c r="H59" s="54"/>
      <c r="I59" s="54"/>
    </row>
    <row r="60" spans="1:24" x14ac:dyDescent="0.2">
      <c r="A60" s="58"/>
      <c r="B60" s="56"/>
      <c r="C60" s="53"/>
      <c r="D60" s="53"/>
      <c r="H60" s="54"/>
      <c r="I60" s="54"/>
    </row>
    <row r="61" spans="1:24" x14ac:dyDescent="0.2">
      <c r="A61" s="58"/>
      <c r="B61" s="56"/>
      <c r="C61" s="53"/>
      <c r="D61" s="53"/>
      <c r="H61" s="54"/>
      <c r="I61" s="54"/>
    </row>
    <row r="62" spans="1:24" x14ac:dyDescent="0.2">
      <c r="A62" s="58"/>
      <c r="B62" s="56"/>
      <c r="C62" s="53"/>
      <c r="D62" s="53"/>
      <c r="H62" s="54"/>
      <c r="I62" s="54"/>
    </row>
  </sheetData>
  <mergeCells count="7">
    <mergeCell ref="C5:H5"/>
    <mergeCell ref="C6:H6"/>
    <mergeCell ref="C7:H7"/>
    <mergeCell ref="B56:H56"/>
    <mergeCell ref="C2:H2"/>
    <mergeCell ref="C3:H3"/>
    <mergeCell ref="C4:H4"/>
  </mergeCells>
  <pageMargins left="0.70866141732283472" right="0.70866141732283472" top="0.15748031496062992" bottom="0.15748031496062992" header="0.31496062992125984" footer="0.31496062992125984"/>
  <pageSetup scale="75" orientation="landscape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6"/>
  <sheetViews>
    <sheetView showGridLines="0" workbookViewId="0">
      <selection activeCell="G46" sqref="G46"/>
    </sheetView>
  </sheetViews>
  <sheetFormatPr baseColWidth="10" defaultRowHeight="15" x14ac:dyDescent="0.25"/>
  <cols>
    <col min="1" max="1" width="5.85546875" customWidth="1"/>
    <col min="2" max="2" width="59.42578125" customWidth="1"/>
    <col min="3" max="3" width="15" bestFit="1" customWidth="1"/>
    <col min="4" max="4" width="18.140625" bestFit="1" customWidth="1"/>
    <col min="5" max="5" width="16.42578125" bestFit="1" customWidth="1"/>
    <col min="6" max="6" width="15.28515625" customWidth="1"/>
    <col min="7" max="7" width="17.85546875" customWidth="1"/>
    <col min="9" max="9" width="13.7109375" style="115" bestFit="1" customWidth="1"/>
    <col min="12" max="12" width="12" bestFit="1" customWidth="1"/>
    <col min="257" max="257" width="11.42578125" customWidth="1"/>
    <col min="258" max="258" width="67.7109375" bestFit="1" customWidth="1"/>
    <col min="259" max="259" width="17.140625" customWidth="1"/>
    <col min="260" max="261" width="20.28515625" customWidth="1"/>
    <col min="262" max="262" width="18.5703125" customWidth="1"/>
    <col min="513" max="513" width="11.42578125" customWidth="1"/>
    <col min="514" max="514" width="67.7109375" bestFit="1" customWidth="1"/>
    <col min="515" max="515" width="17.140625" customWidth="1"/>
    <col min="516" max="517" width="20.28515625" customWidth="1"/>
    <col min="518" max="518" width="18.5703125" customWidth="1"/>
    <col min="769" max="769" width="11.42578125" customWidth="1"/>
    <col min="770" max="770" width="67.7109375" bestFit="1" customWidth="1"/>
    <col min="771" max="771" width="17.140625" customWidth="1"/>
    <col min="772" max="773" width="20.28515625" customWidth="1"/>
    <col min="774" max="774" width="18.5703125" customWidth="1"/>
    <col min="1025" max="1025" width="11.42578125" customWidth="1"/>
    <col min="1026" max="1026" width="67.7109375" bestFit="1" customWidth="1"/>
    <col min="1027" max="1027" width="17.140625" customWidth="1"/>
    <col min="1028" max="1029" width="20.28515625" customWidth="1"/>
    <col min="1030" max="1030" width="18.5703125" customWidth="1"/>
    <col min="1281" max="1281" width="11.42578125" customWidth="1"/>
    <col min="1282" max="1282" width="67.7109375" bestFit="1" customWidth="1"/>
    <col min="1283" max="1283" width="17.140625" customWidth="1"/>
    <col min="1284" max="1285" width="20.28515625" customWidth="1"/>
    <col min="1286" max="1286" width="18.5703125" customWidth="1"/>
    <col min="1537" max="1537" width="11.42578125" customWidth="1"/>
    <col min="1538" max="1538" width="67.7109375" bestFit="1" customWidth="1"/>
    <col min="1539" max="1539" width="17.140625" customWidth="1"/>
    <col min="1540" max="1541" width="20.28515625" customWidth="1"/>
    <col min="1542" max="1542" width="18.5703125" customWidth="1"/>
    <col min="1793" max="1793" width="11.42578125" customWidth="1"/>
    <col min="1794" max="1794" width="67.7109375" bestFit="1" customWidth="1"/>
    <col min="1795" max="1795" width="17.140625" customWidth="1"/>
    <col min="1796" max="1797" width="20.28515625" customWidth="1"/>
    <col min="1798" max="1798" width="18.5703125" customWidth="1"/>
    <col min="2049" max="2049" width="11.42578125" customWidth="1"/>
    <col min="2050" max="2050" width="67.7109375" bestFit="1" customWidth="1"/>
    <col min="2051" max="2051" width="17.140625" customWidth="1"/>
    <col min="2052" max="2053" width="20.28515625" customWidth="1"/>
    <col min="2054" max="2054" width="18.5703125" customWidth="1"/>
    <col min="2305" max="2305" width="11.42578125" customWidth="1"/>
    <col min="2306" max="2306" width="67.7109375" bestFit="1" customWidth="1"/>
    <col min="2307" max="2307" width="17.140625" customWidth="1"/>
    <col min="2308" max="2309" width="20.28515625" customWidth="1"/>
    <col min="2310" max="2310" width="18.5703125" customWidth="1"/>
    <col min="2561" max="2561" width="11.42578125" customWidth="1"/>
    <col min="2562" max="2562" width="67.7109375" bestFit="1" customWidth="1"/>
    <col min="2563" max="2563" width="17.140625" customWidth="1"/>
    <col min="2564" max="2565" width="20.28515625" customWidth="1"/>
    <col min="2566" max="2566" width="18.5703125" customWidth="1"/>
    <col min="2817" max="2817" width="11.42578125" customWidth="1"/>
    <col min="2818" max="2818" width="67.7109375" bestFit="1" customWidth="1"/>
    <col min="2819" max="2819" width="17.140625" customWidth="1"/>
    <col min="2820" max="2821" width="20.28515625" customWidth="1"/>
    <col min="2822" max="2822" width="18.5703125" customWidth="1"/>
    <col min="3073" max="3073" width="11.42578125" customWidth="1"/>
    <col min="3074" max="3074" width="67.7109375" bestFit="1" customWidth="1"/>
    <col min="3075" max="3075" width="17.140625" customWidth="1"/>
    <col min="3076" max="3077" width="20.28515625" customWidth="1"/>
    <col min="3078" max="3078" width="18.5703125" customWidth="1"/>
    <col min="3329" max="3329" width="11.42578125" customWidth="1"/>
    <col min="3330" max="3330" width="67.7109375" bestFit="1" customWidth="1"/>
    <col min="3331" max="3331" width="17.140625" customWidth="1"/>
    <col min="3332" max="3333" width="20.28515625" customWidth="1"/>
    <col min="3334" max="3334" width="18.5703125" customWidth="1"/>
    <col min="3585" max="3585" width="11.42578125" customWidth="1"/>
    <col min="3586" max="3586" width="67.7109375" bestFit="1" customWidth="1"/>
    <col min="3587" max="3587" width="17.140625" customWidth="1"/>
    <col min="3588" max="3589" width="20.28515625" customWidth="1"/>
    <col min="3590" max="3590" width="18.5703125" customWidth="1"/>
    <col min="3841" max="3841" width="11.42578125" customWidth="1"/>
    <col min="3842" max="3842" width="67.7109375" bestFit="1" customWidth="1"/>
    <col min="3843" max="3843" width="17.140625" customWidth="1"/>
    <col min="3844" max="3845" width="20.28515625" customWidth="1"/>
    <col min="3846" max="3846" width="18.5703125" customWidth="1"/>
    <col min="4097" max="4097" width="11.42578125" customWidth="1"/>
    <col min="4098" max="4098" width="67.7109375" bestFit="1" customWidth="1"/>
    <col min="4099" max="4099" width="17.140625" customWidth="1"/>
    <col min="4100" max="4101" width="20.28515625" customWidth="1"/>
    <col min="4102" max="4102" width="18.5703125" customWidth="1"/>
    <col min="4353" max="4353" width="11.42578125" customWidth="1"/>
    <col min="4354" max="4354" width="67.7109375" bestFit="1" customWidth="1"/>
    <col min="4355" max="4355" width="17.140625" customWidth="1"/>
    <col min="4356" max="4357" width="20.28515625" customWidth="1"/>
    <col min="4358" max="4358" width="18.5703125" customWidth="1"/>
    <col min="4609" max="4609" width="11.42578125" customWidth="1"/>
    <col min="4610" max="4610" width="67.7109375" bestFit="1" customWidth="1"/>
    <col min="4611" max="4611" width="17.140625" customWidth="1"/>
    <col min="4612" max="4613" width="20.28515625" customWidth="1"/>
    <col min="4614" max="4614" width="18.5703125" customWidth="1"/>
    <col min="4865" max="4865" width="11.42578125" customWidth="1"/>
    <col min="4866" max="4866" width="67.7109375" bestFit="1" customWidth="1"/>
    <col min="4867" max="4867" width="17.140625" customWidth="1"/>
    <col min="4868" max="4869" width="20.28515625" customWidth="1"/>
    <col min="4870" max="4870" width="18.5703125" customWidth="1"/>
    <col min="5121" max="5121" width="11.42578125" customWidth="1"/>
    <col min="5122" max="5122" width="67.7109375" bestFit="1" customWidth="1"/>
    <col min="5123" max="5123" width="17.140625" customWidth="1"/>
    <col min="5124" max="5125" width="20.28515625" customWidth="1"/>
    <col min="5126" max="5126" width="18.5703125" customWidth="1"/>
    <col min="5377" max="5377" width="11.42578125" customWidth="1"/>
    <col min="5378" max="5378" width="67.7109375" bestFit="1" customWidth="1"/>
    <col min="5379" max="5379" width="17.140625" customWidth="1"/>
    <col min="5380" max="5381" width="20.28515625" customWidth="1"/>
    <col min="5382" max="5382" width="18.5703125" customWidth="1"/>
    <col min="5633" max="5633" width="11.42578125" customWidth="1"/>
    <col min="5634" max="5634" width="67.7109375" bestFit="1" customWidth="1"/>
    <col min="5635" max="5635" width="17.140625" customWidth="1"/>
    <col min="5636" max="5637" width="20.28515625" customWidth="1"/>
    <col min="5638" max="5638" width="18.5703125" customWidth="1"/>
    <col min="5889" max="5889" width="11.42578125" customWidth="1"/>
    <col min="5890" max="5890" width="67.7109375" bestFit="1" customWidth="1"/>
    <col min="5891" max="5891" width="17.140625" customWidth="1"/>
    <col min="5892" max="5893" width="20.28515625" customWidth="1"/>
    <col min="5894" max="5894" width="18.5703125" customWidth="1"/>
    <col min="6145" max="6145" width="11.42578125" customWidth="1"/>
    <col min="6146" max="6146" width="67.7109375" bestFit="1" customWidth="1"/>
    <col min="6147" max="6147" width="17.140625" customWidth="1"/>
    <col min="6148" max="6149" width="20.28515625" customWidth="1"/>
    <col min="6150" max="6150" width="18.5703125" customWidth="1"/>
    <col min="6401" max="6401" width="11.42578125" customWidth="1"/>
    <col min="6402" max="6402" width="67.7109375" bestFit="1" customWidth="1"/>
    <col min="6403" max="6403" width="17.140625" customWidth="1"/>
    <col min="6404" max="6405" width="20.28515625" customWidth="1"/>
    <col min="6406" max="6406" width="18.5703125" customWidth="1"/>
    <col min="6657" max="6657" width="11.42578125" customWidth="1"/>
    <col min="6658" max="6658" width="67.7109375" bestFit="1" customWidth="1"/>
    <col min="6659" max="6659" width="17.140625" customWidth="1"/>
    <col min="6660" max="6661" width="20.28515625" customWidth="1"/>
    <col min="6662" max="6662" width="18.5703125" customWidth="1"/>
    <col min="6913" max="6913" width="11.42578125" customWidth="1"/>
    <col min="6914" max="6914" width="67.7109375" bestFit="1" customWidth="1"/>
    <col min="6915" max="6915" width="17.140625" customWidth="1"/>
    <col min="6916" max="6917" width="20.28515625" customWidth="1"/>
    <col min="6918" max="6918" width="18.5703125" customWidth="1"/>
    <col min="7169" max="7169" width="11.42578125" customWidth="1"/>
    <col min="7170" max="7170" width="67.7109375" bestFit="1" customWidth="1"/>
    <col min="7171" max="7171" width="17.140625" customWidth="1"/>
    <col min="7172" max="7173" width="20.28515625" customWidth="1"/>
    <col min="7174" max="7174" width="18.5703125" customWidth="1"/>
    <col min="7425" max="7425" width="11.42578125" customWidth="1"/>
    <col min="7426" max="7426" width="67.7109375" bestFit="1" customWidth="1"/>
    <col min="7427" max="7427" width="17.140625" customWidth="1"/>
    <col min="7428" max="7429" width="20.28515625" customWidth="1"/>
    <col min="7430" max="7430" width="18.5703125" customWidth="1"/>
    <col min="7681" max="7681" width="11.42578125" customWidth="1"/>
    <col min="7682" max="7682" width="67.7109375" bestFit="1" customWidth="1"/>
    <col min="7683" max="7683" width="17.140625" customWidth="1"/>
    <col min="7684" max="7685" width="20.28515625" customWidth="1"/>
    <col min="7686" max="7686" width="18.5703125" customWidth="1"/>
    <col min="7937" max="7937" width="11.42578125" customWidth="1"/>
    <col min="7938" max="7938" width="67.7109375" bestFit="1" customWidth="1"/>
    <col min="7939" max="7939" width="17.140625" customWidth="1"/>
    <col min="7940" max="7941" width="20.28515625" customWidth="1"/>
    <col min="7942" max="7942" width="18.5703125" customWidth="1"/>
    <col min="8193" max="8193" width="11.42578125" customWidth="1"/>
    <col min="8194" max="8194" width="67.7109375" bestFit="1" customWidth="1"/>
    <col min="8195" max="8195" width="17.140625" customWidth="1"/>
    <col min="8196" max="8197" width="20.28515625" customWidth="1"/>
    <col min="8198" max="8198" width="18.5703125" customWidth="1"/>
    <col min="8449" max="8449" width="11.42578125" customWidth="1"/>
    <col min="8450" max="8450" width="67.7109375" bestFit="1" customWidth="1"/>
    <col min="8451" max="8451" width="17.140625" customWidth="1"/>
    <col min="8452" max="8453" width="20.28515625" customWidth="1"/>
    <col min="8454" max="8454" width="18.5703125" customWidth="1"/>
    <col min="8705" max="8705" width="11.42578125" customWidth="1"/>
    <col min="8706" max="8706" width="67.7109375" bestFit="1" customWidth="1"/>
    <col min="8707" max="8707" width="17.140625" customWidth="1"/>
    <col min="8708" max="8709" width="20.28515625" customWidth="1"/>
    <col min="8710" max="8710" width="18.5703125" customWidth="1"/>
    <col min="8961" max="8961" width="11.42578125" customWidth="1"/>
    <col min="8962" max="8962" width="67.7109375" bestFit="1" customWidth="1"/>
    <col min="8963" max="8963" width="17.140625" customWidth="1"/>
    <col min="8964" max="8965" width="20.28515625" customWidth="1"/>
    <col min="8966" max="8966" width="18.5703125" customWidth="1"/>
    <col min="9217" max="9217" width="11.42578125" customWidth="1"/>
    <col min="9218" max="9218" width="67.7109375" bestFit="1" customWidth="1"/>
    <col min="9219" max="9219" width="17.140625" customWidth="1"/>
    <col min="9220" max="9221" width="20.28515625" customWidth="1"/>
    <col min="9222" max="9222" width="18.5703125" customWidth="1"/>
    <col min="9473" max="9473" width="11.42578125" customWidth="1"/>
    <col min="9474" max="9474" width="67.7109375" bestFit="1" customWidth="1"/>
    <col min="9475" max="9475" width="17.140625" customWidth="1"/>
    <col min="9476" max="9477" width="20.28515625" customWidth="1"/>
    <col min="9478" max="9478" width="18.5703125" customWidth="1"/>
    <col min="9729" max="9729" width="11.42578125" customWidth="1"/>
    <col min="9730" max="9730" width="67.7109375" bestFit="1" customWidth="1"/>
    <col min="9731" max="9731" width="17.140625" customWidth="1"/>
    <col min="9732" max="9733" width="20.28515625" customWidth="1"/>
    <col min="9734" max="9734" width="18.5703125" customWidth="1"/>
    <col min="9985" max="9985" width="11.42578125" customWidth="1"/>
    <col min="9986" max="9986" width="67.7109375" bestFit="1" customWidth="1"/>
    <col min="9987" max="9987" width="17.140625" customWidth="1"/>
    <col min="9988" max="9989" width="20.28515625" customWidth="1"/>
    <col min="9990" max="9990" width="18.5703125" customWidth="1"/>
    <col min="10241" max="10241" width="11.42578125" customWidth="1"/>
    <col min="10242" max="10242" width="67.7109375" bestFit="1" customWidth="1"/>
    <col min="10243" max="10243" width="17.140625" customWidth="1"/>
    <col min="10244" max="10245" width="20.28515625" customWidth="1"/>
    <col min="10246" max="10246" width="18.5703125" customWidth="1"/>
    <col min="10497" max="10497" width="11.42578125" customWidth="1"/>
    <col min="10498" max="10498" width="67.7109375" bestFit="1" customWidth="1"/>
    <col min="10499" max="10499" width="17.140625" customWidth="1"/>
    <col min="10500" max="10501" width="20.28515625" customWidth="1"/>
    <col min="10502" max="10502" width="18.5703125" customWidth="1"/>
    <col min="10753" max="10753" width="11.42578125" customWidth="1"/>
    <col min="10754" max="10754" width="67.7109375" bestFit="1" customWidth="1"/>
    <col min="10755" max="10755" width="17.140625" customWidth="1"/>
    <col min="10756" max="10757" width="20.28515625" customWidth="1"/>
    <col min="10758" max="10758" width="18.5703125" customWidth="1"/>
    <col min="11009" max="11009" width="11.42578125" customWidth="1"/>
    <col min="11010" max="11010" width="67.7109375" bestFit="1" customWidth="1"/>
    <col min="11011" max="11011" width="17.140625" customWidth="1"/>
    <col min="11012" max="11013" width="20.28515625" customWidth="1"/>
    <col min="11014" max="11014" width="18.5703125" customWidth="1"/>
    <col min="11265" max="11265" width="11.42578125" customWidth="1"/>
    <col min="11266" max="11266" width="67.7109375" bestFit="1" customWidth="1"/>
    <col min="11267" max="11267" width="17.140625" customWidth="1"/>
    <col min="11268" max="11269" width="20.28515625" customWidth="1"/>
    <col min="11270" max="11270" width="18.5703125" customWidth="1"/>
    <col min="11521" max="11521" width="11.42578125" customWidth="1"/>
    <col min="11522" max="11522" width="67.7109375" bestFit="1" customWidth="1"/>
    <col min="11523" max="11523" width="17.140625" customWidth="1"/>
    <col min="11524" max="11525" width="20.28515625" customWidth="1"/>
    <col min="11526" max="11526" width="18.5703125" customWidth="1"/>
    <col min="11777" max="11777" width="11.42578125" customWidth="1"/>
    <col min="11778" max="11778" width="67.7109375" bestFit="1" customWidth="1"/>
    <col min="11779" max="11779" width="17.140625" customWidth="1"/>
    <col min="11780" max="11781" width="20.28515625" customWidth="1"/>
    <col min="11782" max="11782" width="18.5703125" customWidth="1"/>
    <col min="12033" max="12033" width="11.42578125" customWidth="1"/>
    <col min="12034" max="12034" width="67.7109375" bestFit="1" customWidth="1"/>
    <col min="12035" max="12035" width="17.140625" customWidth="1"/>
    <col min="12036" max="12037" width="20.28515625" customWidth="1"/>
    <col min="12038" max="12038" width="18.5703125" customWidth="1"/>
    <col min="12289" max="12289" width="11.42578125" customWidth="1"/>
    <col min="12290" max="12290" width="67.7109375" bestFit="1" customWidth="1"/>
    <col min="12291" max="12291" width="17.140625" customWidth="1"/>
    <col min="12292" max="12293" width="20.28515625" customWidth="1"/>
    <col min="12294" max="12294" width="18.5703125" customWidth="1"/>
    <col min="12545" max="12545" width="11.42578125" customWidth="1"/>
    <col min="12546" max="12546" width="67.7109375" bestFit="1" customWidth="1"/>
    <col min="12547" max="12547" width="17.140625" customWidth="1"/>
    <col min="12548" max="12549" width="20.28515625" customWidth="1"/>
    <col min="12550" max="12550" width="18.5703125" customWidth="1"/>
    <col min="12801" max="12801" width="11.42578125" customWidth="1"/>
    <col min="12802" max="12802" width="67.7109375" bestFit="1" customWidth="1"/>
    <col min="12803" max="12803" width="17.140625" customWidth="1"/>
    <col min="12804" max="12805" width="20.28515625" customWidth="1"/>
    <col min="12806" max="12806" width="18.5703125" customWidth="1"/>
    <col min="13057" max="13057" width="11.42578125" customWidth="1"/>
    <col min="13058" max="13058" width="67.7109375" bestFit="1" customWidth="1"/>
    <col min="13059" max="13059" width="17.140625" customWidth="1"/>
    <col min="13060" max="13061" width="20.28515625" customWidth="1"/>
    <col min="13062" max="13062" width="18.5703125" customWidth="1"/>
    <col min="13313" max="13313" width="11.42578125" customWidth="1"/>
    <col min="13314" max="13314" width="67.7109375" bestFit="1" customWidth="1"/>
    <col min="13315" max="13315" width="17.140625" customWidth="1"/>
    <col min="13316" max="13317" width="20.28515625" customWidth="1"/>
    <col min="13318" max="13318" width="18.5703125" customWidth="1"/>
    <col min="13569" max="13569" width="11.42578125" customWidth="1"/>
    <col min="13570" max="13570" width="67.7109375" bestFit="1" customWidth="1"/>
    <col min="13571" max="13571" width="17.140625" customWidth="1"/>
    <col min="13572" max="13573" width="20.28515625" customWidth="1"/>
    <col min="13574" max="13574" width="18.5703125" customWidth="1"/>
    <col min="13825" max="13825" width="11.42578125" customWidth="1"/>
    <col min="13826" max="13826" width="67.7109375" bestFit="1" customWidth="1"/>
    <col min="13827" max="13827" width="17.140625" customWidth="1"/>
    <col min="13828" max="13829" width="20.28515625" customWidth="1"/>
    <col min="13830" max="13830" width="18.5703125" customWidth="1"/>
    <col min="14081" max="14081" width="11.42578125" customWidth="1"/>
    <col min="14082" max="14082" width="67.7109375" bestFit="1" customWidth="1"/>
    <col min="14083" max="14083" width="17.140625" customWidth="1"/>
    <col min="14084" max="14085" width="20.28515625" customWidth="1"/>
    <col min="14086" max="14086" width="18.5703125" customWidth="1"/>
    <col min="14337" max="14337" width="11.42578125" customWidth="1"/>
    <col min="14338" max="14338" width="67.7109375" bestFit="1" customWidth="1"/>
    <col min="14339" max="14339" width="17.140625" customWidth="1"/>
    <col min="14340" max="14341" width="20.28515625" customWidth="1"/>
    <col min="14342" max="14342" width="18.5703125" customWidth="1"/>
    <col min="14593" max="14593" width="11.42578125" customWidth="1"/>
    <col min="14594" max="14594" width="67.7109375" bestFit="1" customWidth="1"/>
    <col min="14595" max="14595" width="17.140625" customWidth="1"/>
    <col min="14596" max="14597" width="20.28515625" customWidth="1"/>
    <col min="14598" max="14598" width="18.5703125" customWidth="1"/>
    <col min="14849" max="14849" width="11.42578125" customWidth="1"/>
    <col min="14850" max="14850" width="67.7109375" bestFit="1" customWidth="1"/>
    <col min="14851" max="14851" width="17.140625" customWidth="1"/>
    <col min="14852" max="14853" width="20.28515625" customWidth="1"/>
    <col min="14854" max="14854" width="18.5703125" customWidth="1"/>
    <col min="15105" max="15105" width="11.42578125" customWidth="1"/>
    <col min="15106" max="15106" width="67.7109375" bestFit="1" customWidth="1"/>
    <col min="15107" max="15107" width="17.140625" customWidth="1"/>
    <col min="15108" max="15109" width="20.28515625" customWidth="1"/>
    <col min="15110" max="15110" width="18.5703125" customWidth="1"/>
    <col min="15361" max="15361" width="11.42578125" customWidth="1"/>
    <col min="15362" max="15362" width="67.7109375" bestFit="1" customWidth="1"/>
    <col min="15363" max="15363" width="17.140625" customWidth="1"/>
    <col min="15364" max="15365" width="20.28515625" customWidth="1"/>
    <col min="15366" max="15366" width="18.5703125" customWidth="1"/>
    <col min="15617" max="15617" width="11.42578125" customWidth="1"/>
    <col min="15618" max="15618" width="67.7109375" bestFit="1" customWidth="1"/>
    <col min="15619" max="15619" width="17.140625" customWidth="1"/>
    <col min="15620" max="15621" width="20.28515625" customWidth="1"/>
    <col min="15622" max="15622" width="18.5703125" customWidth="1"/>
    <col min="15873" max="15873" width="11.42578125" customWidth="1"/>
    <col min="15874" max="15874" width="67.7109375" bestFit="1" customWidth="1"/>
    <col min="15875" max="15875" width="17.140625" customWidth="1"/>
    <col min="15876" max="15877" width="20.28515625" customWidth="1"/>
    <col min="15878" max="15878" width="18.5703125" customWidth="1"/>
    <col min="16129" max="16129" width="11.42578125" customWidth="1"/>
    <col min="16130" max="16130" width="67.7109375" bestFit="1" customWidth="1"/>
    <col min="16131" max="16131" width="17.140625" customWidth="1"/>
    <col min="16132" max="16133" width="20.28515625" customWidth="1"/>
    <col min="16134" max="16134" width="18.5703125" customWidth="1"/>
  </cols>
  <sheetData>
    <row r="2" spans="2:15" ht="15.75" thickBot="1" x14ac:dyDescent="0.3">
      <c r="B2" s="442"/>
      <c r="C2" s="442"/>
      <c r="D2" s="442"/>
      <c r="E2" s="442"/>
      <c r="F2" s="442"/>
      <c r="G2" s="442"/>
    </row>
    <row r="3" spans="2:15" x14ac:dyDescent="0.25">
      <c r="B3" s="295"/>
      <c r="C3" s="425" t="s">
        <v>209</v>
      </c>
      <c r="D3" s="425"/>
      <c r="E3" s="425"/>
      <c r="F3" s="425"/>
      <c r="G3" s="426"/>
      <c r="H3" s="218"/>
    </row>
    <row r="4" spans="2:15" x14ac:dyDescent="0.25">
      <c r="B4" s="296"/>
      <c r="C4" s="427" t="s">
        <v>214</v>
      </c>
      <c r="D4" s="427"/>
      <c r="E4" s="427"/>
      <c r="F4" s="427"/>
      <c r="G4" s="428"/>
      <c r="H4" s="218"/>
    </row>
    <row r="5" spans="2:15" x14ac:dyDescent="0.25">
      <c r="B5" s="297"/>
      <c r="C5" s="429" t="s">
        <v>218</v>
      </c>
      <c r="D5" s="429"/>
      <c r="E5" s="429"/>
      <c r="F5" s="429"/>
      <c r="G5" s="430"/>
      <c r="H5" s="60"/>
      <c r="I5" s="116"/>
    </row>
    <row r="6" spans="2:15" x14ac:dyDescent="0.25">
      <c r="B6" s="297"/>
      <c r="C6" s="429" t="s">
        <v>314</v>
      </c>
      <c r="D6" s="429"/>
      <c r="E6" s="429"/>
      <c r="F6" s="429"/>
      <c r="G6" s="430"/>
      <c r="H6" s="60"/>
      <c r="I6" s="116"/>
    </row>
    <row r="7" spans="2:15" ht="15.75" thickBot="1" x14ac:dyDescent="0.3">
      <c r="B7" s="297"/>
      <c r="C7" s="429" t="s">
        <v>211</v>
      </c>
      <c r="D7" s="429"/>
      <c r="E7" s="429"/>
      <c r="F7" s="429"/>
      <c r="G7" s="430"/>
      <c r="H7" s="60"/>
      <c r="I7" s="116"/>
    </row>
    <row r="8" spans="2:15" ht="67.5" x14ac:dyDescent="0.25">
      <c r="B8" s="266" t="s">
        <v>1</v>
      </c>
      <c r="C8" s="267" t="s">
        <v>106</v>
      </c>
      <c r="D8" s="267" t="s">
        <v>107</v>
      </c>
      <c r="E8" s="267" t="s">
        <v>108</v>
      </c>
      <c r="F8" s="267" t="s">
        <v>217</v>
      </c>
      <c r="G8" s="268" t="s">
        <v>109</v>
      </c>
    </row>
    <row r="9" spans="2:15" ht="12.75" customHeight="1" thickBot="1" x14ac:dyDescent="0.3">
      <c r="B9" s="182"/>
      <c r="C9" s="42"/>
      <c r="D9" s="42"/>
      <c r="E9" s="42"/>
      <c r="F9" s="42"/>
      <c r="G9" s="183"/>
      <c r="J9" s="443"/>
      <c r="K9" s="443"/>
      <c r="L9" s="443"/>
      <c r="M9" s="443"/>
      <c r="N9" s="443"/>
      <c r="O9" s="443"/>
    </row>
    <row r="10" spans="2:15" x14ac:dyDescent="0.25">
      <c r="B10" s="285" t="s">
        <v>215</v>
      </c>
      <c r="C10" s="286">
        <v>0</v>
      </c>
      <c r="D10" s="310">
        <v>0</v>
      </c>
      <c r="E10" s="310">
        <v>0</v>
      </c>
      <c r="F10" s="310">
        <v>0</v>
      </c>
      <c r="G10" s="310">
        <v>0</v>
      </c>
    </row>
    <row r="11" spans="2:15" x14ac:dyDescent="0.25">
      <c r="B11" s="278" t="s">
        <v>45</v>
      </c>
      <c r="C11" s="281">
        <v>0</v>
      </c>
      <c r="D11" s="310">
        <v>0</v>
      </c>
      <c r="E11" s="310">
        <v>0</v>
      </c>
      <c r="F11" s="310">
        <v>0</v>
      </c>
      <c r="G11" s="310">
        <v>0</v>
      </c>
    </row>
    <row r="12" spans="2:15" x14ac:dyDescent="0.25">
      <c r="B12" s="278" t="s">
        <v>46</v>
      </c>
      <c r="C12" s="281">
        <v>0</v>
      </c>
      <c r="D12" s="310">
        <v>0</v>
      </c>
      <c r="E12" s="310">
        <v>0</v>
      </c>
      <c r="F12" s="310">
        <v>0</v>
      </c>
      <c r="G12" s="310">
        <v>0</v>
      </c>
    </row>
    <row r="13" spans="2:15" ht="15.75" thickBot="1" x14ac:dyDescent="0.3">
      <c r="B13" s="280" t="s">
        <v>110</v>
      </c>
      <c r="C13" s="281">
        <v>0</v>
      </c>
      <c r="D13" s="310">
        <v>0</v>
      </c>
      <c r="E13" s="310">
        <v>0</v>
      </c>
      <c r="F13" s="310">
        <v>0</v>
      </c>
      <c r="G13" s="310">
        <v>0</v>
      </c>
    </row>
    <row r="14" spans="2:15" ht="6.75" customHeight="1" thickBot="1" x14ac:dyDescent="0.3">
      <c r="B14" s="51"/>
      <c r="C14" s="63"/>
      <c r="D14" s="63"/>
      <c r="E14" s="63"/>
      <c r="F14" s="63"/>
      <c r="G14" s="186"/>
    </row>
    <row r="15" spans="2:15" x14ac:dyDescent="0.25">
      <c r="B15" s="277" t="s">
        <v>315</v>
      </c>
      <c r="C15" s="286">
        <v>0</v>
      </c>
      <c r="D15" s="362">
        <v>1576410</v>
      </c>
      <c r="E15" s="362">
        <v>979630</v>
      </c>
      <c r="F15" s="360">
        <v>0</v>
      </c>
      <c r="G15" s="184">
        <f>SUM(D15:F15)</f>
        <v>2556040</v>
      </c>
    </row>
    <row r="16" spans="2:15" x14ac:dyDescent="0.25">
      <c r="B16" s="279" t="s">
        <v>111</v>
      </c>
      <c r="C16" s="281">
        <v>0</v>
      </c>
      <c r="D16" s="360">
        <v>0</v>
      </c>
      <c r="E16" s="61">
        <v>324843</v>
      </c>
      <c r="F16" s="310">
        <v>0</v>
      </c>
      <c r="G16" s="184">
        <f>SUM(D16:E16)</f>
        <v>324843</v>
      </c>
    </row>
    <row r="17" spans="2:9" x14ac:dyDescent="0.25">
      <c r="B17" s="278" t="s">
        <v>50</v>
      </c>
      <c r="C17" s="281">
        <v>0</v>
      </c>
      <c r="D17" s="61">
        <v>979630</v>
      </c>
      <c r="E17" s="61">
        <v>-979630</v>
      </c>
      <c r="F17" s="310">
        <v>0</v>
      </c>
      <c r="G17" s="184">
        <f>SUM(D17:F17)</f>
        <v>0</v>
      </c>
      <c r="I17" s="117"/>
    </row>
    <row r="18" spans="2:9" x14ac:dyDescent="0.25">
      <c r="B18" s="278" t="s">
        <v>51</v>
      </c>
      <c r="C18" s="281">
        <v>0</v>
      </c>
      <c r="D18" s="310">
        <v>0</v>
      </c>
      <c r="E18" s="310">
        <v>0</v>
      </c>
      <c r="F18" s="310">
        <v>0</v>
      </c>
      <c r="G18" s="184"/>
    </row>
    <row r="19" spans="2:9" x14ac:dyDescent="0.25">
      <c r="B19" s="278" t="s">
        <v>52</v>
      </c>
      <c r="C19" s="281">
        <v>0</v>
      </c>
      <c r="D19" s="310">
        <v>0</v>
      </c>
      <c r="E19" s="310">
        <v>0</v>
      </c>
      <c r="F19" s="310">
        <v>0</v>
      </c>
      <c r="G19" s="184"/>
    </row>
    <row r="20" spans="2:9" ht="15.75" thickBot="1" x14ac:dyDescent="0.3">
      <c r="B20" s="280" t="s">
        <v>53</v>
      </c>
      <c r="C20" s="281">
        <v>0</v>
      </c>
      <c r="D20" s="61">
        <v>-153720</v>
      </c>
      <c r="E20" s="310">
        <v>0</v>
      </c>
      <c r="F20" s="310">
        <v>0</v>
      </c>
      <c r="G20" s="184">
        <f>SUM(D20:F20)</f>
        <v>-153720</v>
      </c>
    </row>
    <row r="21" spans="2:9" ht="15.75" thickBot="1" x14ac:dyDescent="0.3">
      <c r="B21" s="363" t="s">
        <v>321</v>
      </c>
      <c r="C21" s="119"/>
      <c r="D21" s="118">
        <f>SUM(D15:D20)</f>
        <v>2402320</v>
      </c>
      <c r="E21" s="302">
        <f>SUM(E15:E20)</f>
        <v>324843</v>
      </c>
      <c r="F21" s="310"/>
      <c r="G21" s="118">
        <f>SUM(G15:G20)</f>
        <v>2727163</v>
      </c>
    </row>
    <row r="22" spans="2:9" ht="11.25" customHeight="1" thickBot="1" x14ac:dyDescent="0.3">
      <c r="B22" s="55"/>
      <c r="C22" s="63"/>
      <c r="D22" s="63"/>
      <c r="E22" s="63"/>
      <c r="F22" s="63"/>
      <c r="G22" s="186"/>
    </row>
    <row r="23" spans="2:9" ht="23.25" x14ac:dyDescent="0.25">
      <c r="B23" s="287" t="s">
        <v>316</v>
      </c>
      <c r="C23" s="305">
        <v>0</v>
      </c>
      <c r="D23" s="135">
        <v>0</v>
      </c>
      <c r="E23" s="135">
        <v>0</v>
      </c>
      <c r="F23" s="135">
        <v>0</v>
      </c>
      <c r="G23" s="306">
        <v>0</v>
      </c>
    </row>
    <row r="24" spans="2:9" x14ac:dyDescent="0.25">
      <c r="B24" s="278" t="s">
        <v>200</v>
      </c>
      <c r="C24" s="30">
        <v>0</v>
      </c>
      <c r="D24" s="30">
        <v>0</v>
      </c>
      <c r="E24" s="30">
        <v>0</v>
      </c>
      <c r="F24" s="30">
        <v>0</v>
      </c>
      <c r="G24" s="307">
        <v>0</v>
      </c>
    </row>
    <row r="25" spans="2:9" x14ac:dyDescent="0.25">
      <c r="B25" s="278" t="s">
        <v>56</v>
      </c>
      <c r="C25" s="308">
        <v>0</v>
      </c>
      <c r="D25" s="234">
        <v>0</v>
      </c>
      <c r="E25" s="234">
        <v>0</v>
      </c>
      <c r="F25" s="234">
        <v>0</v>
      </c>
      <c r="G25" s="309">
        <v>0</v>
      </c>
    </row>
    <row r="26" spans="2:9" ht="8.25" customHeight="1" x14ac:dyDescent="0.25">
      <c r="B26" s="282"/>
      <c r="C26" s="120"/>
      <c r="D26" s="120"/>
      <c r="E26" s="120"/>
      <c r="F26" s="120"/>
      <c r="G26" s="189"/>
    </row>
    <row r="27" spans="2:9" ht="15.75" thickBot="1" x14ac:dyDescent="0.3">
      <c r="B27" s="283" t="s">
        <v>319</v>
      </c>
      <c r="C27" s="281">
        <v>0</v>
      </c>
      <c r="D27" s="310">
        <v>0</v>
      </c>
      <c r="E27" s="310">
        <v>0</v>
      </c>
      <c r="F27" s="121"/>
      <c r="G27" s="361">
        <v>0</v>
      </c>
    </row>
    <row r="28" spans="2:9" ht="6.75" customHeight="1" thickBot="1" x14ac:dyDescent="0.3">
      <c r="B28" s="284"/>
      <c r="C28" s="119"/>
      <c r="D28" s="119"/>
      <c r="E28" s="119"/>
      <c r="F28" s="119"/>
      <c r="G28" s="188"/>
    </row>
    <row r="29" spans="2:9" x14ac:dyDescent="0.25">
      <c r="B29" s="285" t="s">
        <v>216</v>
      </c>
      <c r="C29" s="281">
        <v>0</v>
      </c>
      <c r="D29" s="281">
        <v>0</v>
      </c>
      <c r="E29" s="281">
        <v>0</v>
      </c>
      <c r="F29" s="281">
        <v>0</v>
      </c>
      <c r="G29" s="281">
        <v>0</v>
      </c>
    </row>
    <row r="30" spans="2:9" x14ac:dyDescent="0.25">
      <c r="B30" s="278" t="s">
        <v>86</v>
      </c>
      <c r="C30" s="281">
        <v>0</v>
      </c>
      <c r="D30" s="281">
        <v>0</v>
      </c>
      <c r="E30" s="281">
        <v>0</v>
      </c>
      <c r="F30" s="281">
        <v>0</v>
      </c>
      <c r="G30" s="281">
        <v>0</v>
      </c>
    </row>
    <row r="31" spans="2:9" x14ac:dyDescent="0.25">
      <c r="B31" s="278" t="s">
        <v>201</v>
      </c>
      <c r="C31" s="281">
        <v>0</v>
      </c>
      <c r="D31" s="281">
        <v>0</v>
      </c>
      <c r="E31" s="281">
        <v>0</v>
      </c>
      <c r="F31" s="281">
        <v>0</v>
      </c>
      <c r="G31" s="281">
        <v>0</v>
      </c>
    </row>
    <row r="32" spans="2:9" ht="15.75" thickBot="1" x14ac:dyDescent="0.3">
      <c r="B32" s="280" t="s">
        <v>202</v>
      </c>
      <c r="C32" s="281">
        <v>0</v>
      </c>
      <c r="D32" s="281">
        <v>0</v>
      </c>
      <c r="E32" s="281">
        <v>0</v>
      </c>
      <c r="F32" s="281">
        <v>0</v>
      </c>
      <c r="G32" s="281">
        <v>0</v>
      </c>
    </row>
    <row r="33" spans="2:8" ht="9" customHeight="1" thickBot="1" x14ac:dyDescent="0.3">
      <c r="B33" s="182"/>
      <c r="C33" s="120"/>
      <c r="D33" s="120"/>
      <c r="E33" s="120"/>
      <c r="F33" s="120"/>
      <c r="G33" s="189"/>
    </row>
    <row r="34" spans="2:8" x14ac:dyDescent="0.25">
      <c r="B34" s="287" t="s">
        <v>317</v>
      </c>
      <c r="C34" s="281">
        <v>0</v>
      </c>
      <c r="D34" s="281">
        <v>0</v>
      </c>
      <c r="E34" s="281">
        <v>0</v>
      </c>
      <c r="F34" s="281">
        <v>0</v>
      </c>
      <c r="G34" s="190"/>
    </row>
    <row r="35" spans="2:8" x14ac:dyDescent="0.25">
      <c r="B35" s="288" t="s">
        <v>111</v>
      </c>
      <c r="C35" s="281">
        <v>0</v>
      </c>
      <c r="D35" s="122"/>
      <c r="E35" s="122">
        <v>1054035</v>
      </c>
      <c r="F35" s="281">
        <v>0</v>
      </c>
      <c r="G35" s="191">
        <f>SUM(E35:F35)</f>
        <v>1054035</v>
      </c>
    </row>
    <row r="36" spans="2:8" x14ac:dyDescent="0.25">
      <c r="B36" s="278" t="s">
        <v>50</v>
      </c>
      <c r="C36" s="281">
        <v>0</v>
      </c>
      <c r="D36" s="119">
        <v>324843</v>
      </c>
      <c r="E36" s="119">
        <v>-324843</v>
      </c>
      <c r="F36" s="281">
        <v>0</v>
      </c>
      <c r="G36" s="188">
        <f>SUM(D36:F36)</f>
        <v>0</v>
      </c>
    </row>
    <row r="37" spans="2:8" x14ac:dyDescent="0.25">
      <c r="B37" s="278" t="s">
        <v>51</v>
      </c>
      <c r="C37" s="281">
        <v>0</v>
      </c>
      <c r="D37" s="281">
        <v>0</v>
      </c>
      <c r="E37" s="281">
        <v>0</v>
      </c>
      <c r="F37" s="281">
        <v>0</v>
      </c>
      <c r="G37" s="188"/>
    </row>
    <row r="38" spans="2:8" x14ac:dyDescent="0.25">
      <c r="B38" s="278" t="s">
        <v>203</v>
      </c>
      <c r="C38" s="281">
        <v>0</v>
      </c>
      <c r="D38" s="281">
        <v>0</v>
      </c>
      <c r="E38" s="281">
        <v>0</v>
      </c>
      <c r="F38" s="281">
        <v>0</v>
      </c>
      <c r="G38" s="188"/>
    </row>
    <row r="39" spans="2:8" ht="15.75" thickBot="1" x14ac:dyDescent="0.3">
      <c r="B39" s="280" t="s">
        <v>53</v>
      </c>
      <c r="C39" s="281">
        <v>0</v>
      </c>
      <c r="D39" s="119">
        <v>91632</v>
      </c>
      <c r="E39" s="119">
        <v>0</v>
      </c>
      <c r="F39" s="281">
        <v>0</v>
      </c>
      <c r="G39" s="188">
        <f>SUM(D39:F39)</f>
        <v>91632</v>
      </c>
    </row>
    <row r="40" spans="2:8" ht="9.75" customHeight="1" thickBot="1" x14ac:dyDescent="0.3">
      <c r="B40" s="270"/>
      <c r="C40" s="120"/>
      <c r="D40" s="120"/>
      <c r="E40" s="120"/>
      <c r="F40" s="120"/>
      <c r="G40" s="189"/>
    </row>
    <row r="41" spans="2:8" ht="23.25" x14ac:dyDescent="0.25">
      <c r="B41" s="289" t="s">
        <v>320</v>
      </c>
      <c r="C41" s="281">
        <v>0</v>
      </c>
      <c r="D41" s="281">
        <v>0</v>
      </c>
      <c r="E41" s="281">
        <v>0</v>
      </c>
      <c r="F41" s="281">
        <v>0</v>
      </c>
      <c r="G41" s="281">
        <v>0</v>
      </c>
    </row>
    <row r="42" spans="2:8" x14ac:dyDescent="0.25">
      <c r="B42" s="290" t="s">
        <v>204</v>
      </c>
      <c r="C42" s="281">
        <v>0</v>
      </c>
      <c r="D42" s="281">
        <v>0</v>
      </c>
      <c r="E42" s="281">
        <v>0</v>
      </c>
      <c r="F42" s="281">
        <v>0</v>
      </c>
      <c r="G42" s="281">
        <v>0</v>
      </c>
    </row>
    <row r="43" spans="2:8" ht="15.75" thickBot="1" x14ac:dyDescent="0.3">
      <c r="B43" s="291" t="s">
        <v>56</v>
      </c>
      <c r="C43" s="281">
        <v>0</v>
      </c>
      <c r="D43" s="281">
        <v>0</v>
      </c>
      <c r="E43" s="281">
        <v>0</v>
      </c>
      <c r="F43" s="281">
        <v>0</v>
      </c>
      <c r="G43" s="281">
        <v>0</v>
      </c>
    </row>
    <row r="44" spans="2:8" ht="9.75" customHeight="1" x14ac:dyDescent="0.25">
      <c r="B44" s="271"/>
      <c r="C44" s="120"/>
      <c r="D44" s="120"/>
      <c r="E44" s="120"/>
      <c r="F44" s="120"/>
      <c r="G44" s="189"/>
    </row>
    <row r="45" spans="2:8" ht="15.75" thickBot="1" x14ac:dyDescent="0.3">
      <c r="B45" s="192" t="s">
        <v>318</v>
      </c>
      <c r="C45" s="281">
        <v>0</v>
      </c>
      <c r="D45" s="303">
        <f>D21+D36+D39</f>
        <v>2818795</v>
      </c>
      <c r="E45" s="303">
        <f>E21+E35+E36</f>
        <v>1054035</v>
      </c>
      <c r="F45" s="281">
        <v>0</v>
      </c>
      <c r="G45" s="304">
        <f>G21+G35+G39</f>
        <v>3872830</v>
      </c>
    </row>
    <row r="46" spans="2:8" ht="8.25" customHeight="1" x14ac:dyDescent="0.25">
      <c r="B46" s="4"/>
      <c r="C46" s="63"/>
      <c r="D46" s="63"/>
      <c r="E46" s="63"/>
      <c r="F46" s="63"/>
      <c r="G46" s="63"/>
      <c r="H46" s="42"/>
    </row>
  </sheetData>
  <mergeCells count="7">
    <mergeCell ref="B2:G2"/>
    <mergeCell ref="J9:O9"/>
    <mergeCell ref="C3:G3"/>
    <mergeCell ref="C4:G4"/>
    <mergeCell ref="C5:G5"/>
    <mergeCell ref="C6:G6"/>
    <mergeCell ref="C7:G7"/>
  </mergeCells>
  <pageMargins left="0.11811023622047245" right="0.11811023622047245" top="0" bottom="0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412"/>
  <sheetViews>
    <sheetView showGridLines="0" workbookViewId="0">
      <selection activeCell="H15" sqref="H15"/>
    </sheetView>
  </sheetViews>
  <sheetFormatPr baseColWidth="10" defaultRowHeight="11.25" x14ac:dyDescent="0.2"/>
  <cols>
    <col min="1" max="1" width="6.42578125" style="1" customWidth="1"/>
    <col min="2" max="2" width="44.5703125" style="1" customWidth="1"/>
    <col min="3" max="3" width="10.5703125" style="1" customWidth="1"/>
    <col min="4" max="4" width="12.42578125" style="1" customWidth="1"/>
    <col min="5" max="5" width="2.140625" style="1" customWidth="1"/>
    <col min="6" max="6" width="56.42578125" style="1" customWidth="1"/>
    <col min="7" max="7" width="11.85546875" style="1" customWidth="1"/>
    <col min="8" max="8" width="13.42578125" style="1" customWidth="1"/>
    <col min="9" max="9" width="11.42578125" style="1"/>
    <col min="10" max="10" width="11.5703125" style="1" bestFit="1" customWidth="1"/>
    <col min="11" max="11" width="12" style="1" bestFit="1" customWidth="1"/>
    <col min="12" max="250" width="11.42578125" style="1"/>
    <col min="251" max="252" width="0" style="1" hidden="1" customWidth="1"/>
    <col min="253" max="253" width="4.5703125" style="1" customWidth="1"/>
    <col min="254" max="254" width="52.42578125" style="1" bestFit="1" customWidth="1"/>
    <col min="255" max="255" width="11.7109375" style="1" customWidth="1"/>
    <col min="256" max="256" width="6.140625" style="1" bestFit="1" customWidth="1"/>
    <col min="257" max="258" width="0" style="1" hidden="1" customWidth="1"/>
    <col min="259" max="259" width="4.5703125" style="1" customWidth="1"/>
    <col min="260" max="260" width="40.85546875" style="1" bestFit="1" customWidth="1"/>
    <col min="261" max="261" width="11.42578125" style="1"/>
    <col min="262" max="262" width="8.28515625" style="1" customWidth="1"/>
    <col min="263" max="506" width="11.42578125" style="1"/>
    <col min="507" max="508" width="0" style="1" hidden="1" customWidth="1"/>
    <col min="509" max="509" width="4.5703125" style="1" customWidth="1"/>
    <col min="510" max="510" width="52.42578125" style="1" bestFit="1" customWidth="1"/>
    <col min="511" max="511" width="11.7109375" style="1" customWidth="1"/>
    <col min="512" max="512" width="6.140625" style="1" bestFit="1" customWidth="1"/>
    <col min="513" max="514" width="0" style="1" hidden="1" customWidth="1"/>
    <col min="515" max="515" width="4.5703125" style="1" customWidth="1"/>
    <col min="516" max="516" width="40.85546875" style="1" bestFit="1" customWidth="1"/>
    <col min="517" max="517" width="11.42578125" style="1"/>
    <col min="518" max="518" width="8.28515625" style="1" customWidth="1"/>
    <col min="519" max="762" width="11.42578125" style="1"/>
    <col min="763" max="764" width="0" style="1" hidden="1" customWidth="1"/>
    <col min="765" max="765" width="4.5703125" style="1" customWidth="1"/>
    <col min="766" max="766" width="52.42578125" style="1" bestFit="1" customWidth="1"/>
    <col min="767" max="767" width="11.7109375" style="1" customWidth="1"/>
    <col min="768" max="768" width="6.140625" style="1" bestFit="1" customWidth="1"/>
    <col min="769" max="770" width="0" style="1" hidden="1" customWidth="1"/>
    <col min="771" max="771" width="4.5703125" style="1" customWidth="1"/>
    <col min="772" max="772" width="40.85546875" style="1" bestFit="1" customWidth="1"/>
    <col min="773" max="773" width="11.42578125" style="1"/>
    <col min="774" max="774" width="8.28515625" style="1" customWidth="1"/>
    <col min="775" max="1018" width="11.42578125" style="1"/>
    <col min="1019" max="1020" width="0" style="1" hidden="1" customWidth="1"/>
    <col min="1021" max="1021" width="4.5703125" style="1" customWidth="1"/>
    <col min="1022" max="1022" width="52.42578125" style="1" bestFit="1" customWidth="1"/>
    <col min="1023" max="1023" width="11.7109375" style="1" customWidth="1"/>
    <col min="1024" max="1024" width="6.140625" style="1" bestFit="1" customWidth="1"/>
    <col min="1025" max="1026" width="0" style="1" hidden="1" customWidth="1"/>
    <col min="1027" max="1027" width="4.5703125" style="1" customWidth="1"/>
    <col min="1028" max="1028" width="40.85546875" style="1" bestFit="1" customWidth="1"/>
    <col min="1029" max="1029" width="11.42578125" style="1"/>
    <col min="1030" max="1030" width="8.28515625" style="1" customWidth="1"/>
    <col min="1031" max="1274" width="11.42578125" style="1"/>
    <col min="1275" max="1276" width="0" style="1" hidden="1" customWidth="1"/>
    <col min="1277" max="1277" width="4.5703125" style="1" customWidth="1"/>
    <col min="1278" max="1278" width="52.42578125" style="1" bestFit="1" customWidth="1"/>
    <col min="1279" max="1279" width="11.7109375" style="1" customWidth="1"/>
    <col min="1280" max="1280" width="6.140625" style="1" bestFit="1" customWidth="1"/>
    <col min="1281" max="1282" width="0" style="1" hidden="1" customWidth="1"/>
    <col min="1283" max="1283" width="4.5703125" style="1" customWidth="1"/>
    <col min="1284" max="1284" width="40.85546875" style="1" bestFit="1" customWidth="1"/>
    <col min="1285" max="1285" width="11.42578125" style="1"/>
    <col min="1286" max="1286" width="8.28515625" style="1" customWidth="1"/>
    <col min="1287" max="1530" width="11.42578125" style="1"/>
    <col min="1531" max="1532" width="0" style="1" hidden="1" customWidth="1"/>
    <col min="1533" max="1533" width="4.5703125" style="1" customWidth="1"/>
    <col min="1534" max="1534" width="52.42578125" style="1" bestFit="1" customWidth="1"/>
    <col min="1535" max="1535" width="11.7109375" style="1" customWidth="1"/>
    <col min="1536" max="1536" width="6.140625" style="1" bestFit="1" customWidth="1"/>
    <col min="1537" max="1538" width="0" style="1" hidden="1" customWidth="1"/>
    <col min="1539" max="1539" width="4.5703125" style="1" customWidth="1"/>
    <col min="1540" max="1540" width="40.85546875" style="1" bestFit="1" customWidth="1"/>
    <col min="1541" max="1541" width="11.42578125" style="1"/>
    <col min="1542" max="1542" width="8.28515625" style="1" customWidth="1"/>
    <col min="1543" max="1786" width="11.42578125" style="1"/>
    <col min="1787" max="1788" width="0" style="1" hidden="1" customWidth="1"/>
    <col min="1789" max="1789" width="4.5703125" style="1" customWidth="1"/>
    <col min="1790" max="1790" width="52.42578125" style="1" bestFit="1" customWidth="1"/>
    <col min="1791" max="1791" width="11.7109375" style="1" customWidth="1"/>
    <col min="1792" max="1792" width="6.140625" style="1" bestFit="1" customWidth="1"/>
    <col min="1793" max="1794" width="0" style="1" hidden="1" customWidth="1"/>
    <col min="1795" max="1795" width="4.5703125" style="1" customWidth="1"/>
    <col min="1796" max="1796" width="40.85546875" style="1" bestFit="1" customWidth="1"/>
    <col min="1797" max="1797" width="11.42578125" style="1"/>
    <col min="1798" max="1798" width="8.28515625" style="1" customWidth="1"/>
    <col min="1799" max="2042" width="11.42578125" style="1"/>
    <col min="2043" max="2044" width="0" style="1" hidden="1" customWidth="1"/>
    <col min="2045" max="2045" width="4.5703125" style="1" customWidth="1"/>
    <col min="2046" max="2046" width="52.42578125" style="1" bestFit="1" customWidth="1"/>
    <col min="2047" max="2047" width="11.7109375" style="1" customWidth="1"/>
    <col min="2048" max="2048" width="6.140625" style="1" bestFit="1" customWidth="1"/>
    <col min="2049" max="2050" width="0" style="1" hidden="1" customWidth="1"/>
    <col min="2051" max="2051" width="4.5703125" style="1" customWidth="1"/>
    <col min="2052" max="2052" width="40.85546875" style="1" bestFit="1" customWidth="1"/>
    <col min="2053" max="2053" width="11.42578125" style="1"/>
    <col min="2054" max="2054" width="8.28515625" style="1" customWidth="1"/>
    <col min="2055" max="2298" width="11.42578125" style="1"/>
    <col min="2299" max="2300" width="0" style="1" hidden="1" customWidth="1"/>
    <col min="2301" max="2301" width="4.5703125" style="1" customWidth="1"/>
    <col min="2302" max="2302" width="52.42578125" style="1" bestFit="1" customWidth="1"/>
    <col min="2303" max="2303" width="11.7109375" style="1" customWidth="1"/>
    <col min="2304" max="2304" width="6.140625" style="1" bestFit="1" customWidth="1"/>
    <col min="2305" max="2306" width="0" style="1" hidden="1" customWidth="1"/>
    <col min="2307" max="2307" width="4.5703125" style="1" customWidth="1"/>
    <col min="2308" max="2308" width="40.85546875" style="1" bestFit="1" customWidth="1"/>
    <col min="2309" max="2309" width="11.42578125" style="1"/>
    <col min="2310" max="2310" width="8.28515625" style="1" customWidth="1"/>
    <col min="2311" max="2554" width="11.42578125" style="1"/>
    <col min="2555" max="2556" width="0" style="1" hidden="1" customWidth="1"/>
    <col min="2557" max="2557" width="4.5703125" style="1" customWidth="1"/>
    <col min="2558" max="2558" width="52.42578125" style="1" bestFit="1" customWidth="1"/>
    <col min="2559" max="2559" width="11.7109375" style="1" customWidth="1"/>
    <col min="2560" max="2560" width="6.140625" style="1" bestFit="1" customWidth="1"/>
    <col min="2561" max="2562" width="0" style="1" hidden="1" customWidth="1"/>
    <col min="2563" max="2563" width="4.5703125" style="1" customWidth="1"/>
    <col min="2564" max="2564" width="40.85546875" style="1" bestFit="1" customWidth="1"/>
    <col min="2565" max="2565" width="11.42578125" style="1"/>
    <col min="2566" max="2566" width="8.28515625" style="1" customWidth="1"/>
    <col min="2567" max="2810" width="11.42578125" style="1"/>
    <col min="2811" max="2812" width="0" style="1" hidden="1" customWidth="1"/>
    <col min="2813" max="2813" width="4.5703125" style="1" customWidth="1"/>
    <col min="2814" max="2814" width="52.42578125" style="1" bestFit="1" customWidth="1"/>
    <col min="2815" max="2815" width="11.7109375" style="1" customWidth="1"/>
    <col min="2816" max="2816" width="6.140625" style="1" bestFit="1" customWidth="1"/>
    <col min="2817" max="2818" width="0" style="1" hidden="1" customWidth="1"/>
    <col min="2819" max="2819" width="4.5703125" style="1" customWidth="1"/>
    <col min="2820" max="2820" width="40.85546875" style="1" bestFit="1" customWidth="1"/>
    <col min="2821" max="2821" width="11.42578125" style="1"/>
    <col min="2822" max="2822" width="8.28515625" style="1" customWidth="1"/>
    <col min="2823" max="3066" width="11.42578125" style="1"/>
    <col min="3067" max="3068" width="0" style="1" hidden="1" customWidth="1"/>
    <col min="3069" max="3069" width="4.5703125" style="1" customWidth="1"/>
    <col min="3070" max="3070" width="52.42578125" style="1" bestFit="1" customWidth="1"/>
    <col min="3071" max="3071" width="11.7109375" style="1" customWidth="1"/>
    <col min="3072" max="3072" width="6.140625" style="1" bestFit="1" customWidth="1"/>
    <col min="3073" max="3074" width="0" style="1" hidden="1" customWidth="1"/>
    <col min="3075" max="3075" width="4.5703125" style="1" customWidth="1"/>
    <col min="3076" max="3076" width="40.85546875" style="1" bestFit="1" customWidth="1"/>
    <col min="3077" max="3077" width="11.42578125" style="1"/>
    <col min="3078" max="3078" width="8.28515625" style="1" customWidth="1"/>
    <col min="3079" max="3322" width="11.42578125" style="1"/>
    <col min="3323" max="3324" width="0" style="1" hidden="1" customWidth="1"/>
    <col min="3325" max="3325" width="4.5703125" style="1" customWidth="1"/>
    <col min="3326" max="3326" width="52.42578125" style="1" bestFit="1" customWidth="1"/>
    <col min="3327" max="3327" width="11.7109375" style="1" customWidth="1"/>
    <col min="3328" max="3328" width="6.140625" style="1" bestFit="1" customWidth="1"/>
    <col min="3329" max="3330" width="0" style="1" hidden="1" customWidth="1"/>
    <col min="3331" max="3331" width="4.5703125" style="1" customWidth="1"/>
    <col min="3332" max="3332" width="40.85546875" style="1" bestFit="1" customWidth="1"/>
    <col min="3333" max="3333" width="11.42578125" style="1"/>
    <col min="3334" max="3334" width="8.28515625" style="1" customWidth="1"/>
    <col min="3335" max="3578" width="11.42578125" style="1"/>
    <col min="3579" max="3580" width="0" style="1" hidden="1" customWidth="1"/>
    <col min="3581" max="3581" width="4.5703125" style="1" customWidth="1"/>
    <col min="3582" max="3582" width="52.42578125" style="1" bestFit="1" customWidth="1"/>
    <col min="3583" max="3583" width="11.7109375" style="1" customWidth="1"/>
    <col min="3584" max="3584" width="6.140625" style="1" bestFit="1" customWidth="1"/>
    <col min="3585" max="3586" width="0" style="1" hidden="1" customWidth="1"/>
    <col min="3587" max="3587" width="4.5703125" style="1" customWidth="1"/>
    <col min="3588" max="3588" width="40.85546875" style="1" bestFit="1" customWidth="1"/>
    <col min="3589" max="3589" width="11.42578125" style="1"/>
    <col min="3590" max="3590" width="8.28515625" style="1" customWidth="1"/>
    <col min="3591" max="3834" width="11.42578125" style="1"/>
    <col min="3835" max="3836" width="0" style="1" hidden="1" customWidth="1"/>
    <col min="3837" max="3837" width="4.5703125" style="1" customWidth="1"/>
    <col min="3838" max="3838" width="52.42578125" style="1" bestFit="1" customWidth="1"/>
    <col min="3839" max="3839" width="11.7109375" style="1" customWidth="1"/>
    <col min="3840" max="3840" width="6.140625" style="1" bestFit="1" customWidth="1"/>
    <col min="3841" max="3842" width="0" style="1" hidden="1" customWidth="1"/>
    <col min="3843" max="3843" width="4.5703125" style="1" customWidth="1"/>
    <col min="3844" max="3844" width="40.85546875" style="1" bestFit="1" customWidth="1"/>
    <col min="3845" max="3845" width="11.42578125" style="1"/>
    <col min="3846" max="3846" width="8.28515625" style="1" customWidth="1"/>
    <col min="3847" max="4090" width="11.42578125" style="1"/>
    <col min="4091" max="4092" width="0" style="1" hidden="1" customWidth="1"/>
    <col min="4093" max="4093" width="4.5703125" style="1" customWidth="1"/>
    <col min="4094" max="4094" width="52.42578125" style="1" bestFit="1" customWidth="1"/>
    <col min="4095" max="4095" width="11.7109375" style="1" customWidth="1"/>
    <col min="4096" max="4096" width="6.140625" style="1" bestFit="1" customWidth="1"/>
    <col min="4097" max="4098" width="0" style="1" hidden="1" customWidth="1"/>
    <col min="4099" max="4099" width="4.5703125" style="1" customWidth="1"/>
    <col min="4100" max="4100" width="40.85546875" style="1" bestFit="1" customWidth="1"/>
    <col min="4101" max="4101" width="11.42578125" style="1"/>
    <col min="4102" max="4102" width="8.28515625" style="1" customWidth="1"/>
    <col min="4103" max="4346" width="11.42578125" style="1"/>
    <col min="4347" max="4348" width="0" style="1" hidden="1" customWidth="1"/>
    <col min="4349" max="4349" width="4.5703125" style="1" customWidth="1"/>
    <col min="4350" max="4350" width="52.42578125" style="1" bestFit="1" customWidth="1"/>
    <col min="4351" max="4351" width="11.7109375" style="1" customWidth="1"/>
    <col min="4352" max="4352" width="6.140625" style="1" bestFit="1" customWidth="1"/>
    <col min="4353" max="4354" width="0" style="1" hidden="1" customWidth="1"/>
    <col min="4355" max="4355" width="4.5703125" style="1" customWidth="1"/>
    <col min="4356" max="4356" width="40.85546875" style="1" bestFit="1" customWidth="1"/>
    <col min="4357" max="4357" width="11.42578125" style="1"/>
    <col min="4358" max="4358" width="8.28515625" style="1" customWidth="1"/>
    <col min="4359" max="4602" width="11.42578125" style="1"/>
    <col min="4603" max="4604" width="0" style="1" hidden="1" customWidth="1"/>
    <col min="4605" max="4605" width="4.5703125" style="1" customWidth="1"/>
    <col min="4606" max="4606" width="52.42578125" style="1" bestFit="1" customWidth="1"/>
    <col min="4607" max="4607" width="11.7109375" style="1" customWidth="1"/>
    <col min="4608" max="4608" width="6.140625" style="1" bestFit="1" customWidth="1"/>
    <col min="4609" max="4610" width="0" style="1" hidden="1" customWidth="1"/>
    <col min="4611" max="4611" width="4.5703125" style="1" customWidth="1"/>
    <col min="4612" max="4612" width="40.85546875" style="1" bestFit="1" customWidth="1"/>
    <col min="4613" max="4613" width="11.42578125" style="1"/>
    <col min="4614" max="4614" width="8.28515625" style="1" customWidth="1"/>
    <col min="4615" max="4858" width="11.42578125" style="1"/>
    <col min="4859" max="4860" width="0" style="1" hidden="1" customWidth="1"/>
    <col min="4861" max="4861" width="4.5703125" style="1" customWidth="1"/>
    <col min="4862" max="4862" width="52.42578125" style="1" bestFit="1" customWidth="1"/>
    <col min="4863" max="4863" width="11.7109375" style="1" customWidth="1"/>
    <col min="4864" max="4864" width="6.140625" style="1" bestFit="1" customWidth="1"/>
    <col min="4865" max="4866" width="0" style="1" hidden="1" customWidth="1"/>
    <col min="4867" max="4867" width="4.5703125" style="1" customWidth="1"/>
    <col min="4868" max="4868" width="40.85546875" style="1" bestFit="1" customWidth="1"/>
    <col min="4869" max="4869" width="11.42578125" style="1"/>
    <col min="4870" max="4870" width="8.28515625" style="1" customWidth="1"/>
    <col min="4871" max="5114" width="11.42578125" style="1"/>
    <col min="5115" max="5116" width="0" style="1" hidden="1" customWidth="1"/>
    <col min="5117" max="5117" width="4.5703125" style="1" customWidth="1"/>
    <col min="5118" max="5118" width="52.42578125" style="1" bestFit="1" customWidth="1"/>
    <col min="5119" max="5119" width="11.7109375" style="1" customWidth="1"/>
    <col min="5120" max="5120" width="6.140625" style="1" bestFit="1" customWidth="1"/>
    <col min="5121" max="5122" width="0" style="1" hidden="1" customWidth="1"/>
    <col min="5123" max="5123" width="4.5703125" style="1" customWidth="1"/>
    <col min="5124" max="5124" width="40.85546875" style="1" bestFit="1" customWidth="1"/>
    <col min="5125" max="5125" width="11.42578125" style="1"/>
    <col min="5126" max="5126" width="8.28515625" style="1" customWidth="1"/>
    <col min="5127" max="5370" width="11.42578125" style="1"/>
    <col min="5371" max="5372" width="0" style="1" hidden="1" customWidth="1"/>
    <col min="5373" max="5373" width="4.5703125" style="1" customWidth="1"/>
    <col min="5374" max="5374" width="52.42578125" style="1" bestFit="1" customWidth="1"/>
    <col min="5375" max="5375" width="11.7109375" style="1" customWidth="1"/>
    <col min="5376" max="5376" width="6.140625" style="1" bestFit="1" customWidth="1"/>
    <col min="5377" max="5378" width="0" style="1" hidden="1" customWidth="1"/>
    <col min="5379" max="5379" width="4.5703125" style="1" customWidth="1"/>
    <col min="5380" max="5380" width="40.85546875" style="1" bestFit="1" customWidth="1"/>
    <col min="5381" max="5381" width="11.42578125" style="1"/>
    <col min="5382" max="5382" width="8.28515625" style="1" customWidth="1"/>
    <col min="5383" max="5626" width="11.42578125" style="1"/>
    <col min="5627" max="5628" width="0" style="1" hidden="1" customWidth="1"/>
    <col min="5629" max="5629" width="4.5703125" style="1" customWidth="1"/>
    <col min="5630" max="5630" width="52.42578125" style="1" bestFit="1" customWidth="1"/>
    <col min="5631" max="5631" width="11.7109375" style="1" customWidth="1"/>
    <col min="5632" max="5632" width="6.140625" style="1" bestFit="1" customWidth="1"/>
    <col min="5633" max="5634" width="0" style="1" hidden="1" customWidth="1"/>
    <col min="5635" max="5635" width="4.5703125" style="1" customWidth="1"/>
    <col min="5636" max="5636" width="40.85546875" style="1" bestFit="1" customWidth="1"/>
    <col min="5637" max="5637" width="11.42578125" style="1"/>
    <col min="5638" max="5638" width="8.28515625" style="1" customWidth="1"/>
    <col min="5639" max="5882" width="11.42578125" style="1"/>
    <col min="5883" max="5884" width="0" style="1" hidden="1" customWidth="1"/>
    <col min="5885" max="5885" width="4.5703125" style="1" customWidth="1"/>
    <col min="5886" max="5886" width="52.42578125" style="1" bestFit="1" customWidth="1"/>
    <col min="5887" max="5887" width="11.7109375" style="1" customWidth="1"/>
    <col min="5888" max="5888" width="6.140625" style="1" bestFit="1" customWidth="1"/>
    <col min="5889" max="5890" width="0" style="1" hidden="1" customWidth="1"/>
    <col min="5891" max="5891" width="4.5703125" style="1" customWidth="1"/>
    <col min="5892" max="5892" width="40.85546875" style="1" bestFit="1" customWidth="1"/>
    <col min="5893" max="5893" width="11.42578125" style="1"/>
    <col min="5894" max="5894" width="8.28515625" style="1" customWidth="1"/>
    <col min="5895" max="6138" width="11.42578125" style="1"/>
    <col min="6139" max="6140" width="0" style="1" hidden="1" customWidth="1"/>
    <col min="6141" max="6141" width="4.5703125" style="1" customWidth="1"/>
    <col min="6142" max="6142" width="52.42578125" style="1" bestFit="1" customWidth="1"/>
    <col min="6143" max="6143" width="11.7109375" style="1" customWidth="1"/>
    <col min="6144" max="6144" width="6.140625" style="1" bestFit="1" customWidth="1"/>
    <col min="6145" max="6146" width="0" style="1" hidden="1" customWidth="1"/>
    <col min="6147" max="6147" width="4.5703125" style="1" customWidth="1"/>
    <col min="6148" max="6148" width="40.85546875" style="1" bestFit="1" customWidth="1"/>
    <col min="6149" max="6149" width="11.42578125" style="1"/>
    <col min="6150" max="6150" width="8.28515625" style="1" customWidth="1"/>
    <col min="6151" max="6394" width="11.42578125" style="1"/>
    <col min="6395" max="6396" width="0" style="1" hidden="1" customWidth="1"/>
    <col min="6397" max="6397" width="4.5703125" style="1" customWidth="1"/>
    <col min="6398" max="6398" width="52.42578125" style="1" bestFit="1" customWidth="1"/>
    <col min="6399" max="6399" width="11.7109375" style="1" customWidth="1"/>
    <col min="6400" max="6400" width="6.140625" style="1" bestFit="1" customWidth="1"/>
    <col min="6401" max="6402" width="0" style="1" hidden="1" customWidth="1"/>
    <col min="6403" max="6403" width="4.5703125" style="1" customWidth="1"/>
    <col min="6404" max="6404" width="40.85546875" style="1" bestFit="1" customWidth="1"/>
    <col min="6405" max="6405" width="11.42578125" style="1"/>
    <col min="6406" max="6406" width="8.28515625" style="1" customWidth="1"/>
    <col min="6407" max="6650" width="11.42578125" style="1"/>
    <col min="6651" max="6652" width="0" style="1" hidden="1" customWidth="1"/>
    <col min="6653" max="6653" width="4.5703125" style="1" customWidth="1"/>
    <col min="6654" max="6654" width="52.42578125" style="1" bestFit="1" customWidth="1"/>
    <col min="6655" max="6655" width="11.7109375" style="1" customWidth="1"/>
    <col min="6656" max="6656" width="6.140625" style="1" bestFit="1" customWidth="1"/>
    <col min="6657" max="6658" width="0" style="1" hidden="1" customWidth="1"/>
    <col min="6659" max="6659" width="4.5703125" style="1" customWidth="1"/>
    <col min="6660" max="6660" width="40.85546875" style="1" bestFit="1" customWidth="1"/>
    <col min="6661" max="6661" width="11.42578125" style="1"/>
    <col min="6662" max="6662" width="8.28515625" style="1" customWidth="1"/>
    <col min="6663" max="6906" width="11.42578125" style="1"/>
    <col min="6907" max="6908" width="0" style="1" hidden="1" customWidth="1"/>
    <col min="6909" max="6909" width="4.5703125" style="1" customWidth="1"/>
    <col min="6910" max="6910" width="52.42578125" style="1" bestFit="1" customWidth="1"/>
    <col min="6911" max="6911" width="11.7109375" style="1" customWidth="1"/>
    <col min="6912" max="6912" width="6.140625" style="1" bestFit="1" customWidth="1"/>
    <col min="6913" max="6914" width="0" style="1" hidden="1" customWidth="1"/>
    <col min="6915" max="6915" width="4.5703125" style="1" customWidth="1"/>
    <col min="6916" max="6916" width="40.85546875" style="1" bestFit="1" customWidth="1"/>
    <col min="6917" max="6917" width="11.42578125" style="1"/>
    <col min="6918" max="6918" width="8.28515625" style="1" customWidth="1"/>
    <col min="6919" max="7162" width="11.42578125" style="1"/>
    <col min="7163" max="7164" width="0" style="1" hidden="1" customWidth="1"/>
    <col min="7165" max="7165" width="4.5703125" style="1" customWidth="1"/>
    <col min="7166" max="7166" width="52.42578125" style="1" bestFit="1" customWidth="1"/>
    <col min="7167" max="7167" width="11.7109375" style="1" customWidth="1"/>
    <col min="7168" max="7168" width="6.140625" style="1" bestFit="1" customWidth="1"/>
    <col min="7169" max="7170" width="0" style="1" hidden="1" customWidth="1"/>
    <col min="7171" max="7171" width="4.5703125" style="1" customWidth="1"/>
    <col min="7172" max="7172" width="40.85546875" style="1" bestFit="1" customWidth="1"/>
    <col min="7173" max="7173" width="11.42578125" style="1"/>
    <col min="7174" max="7174" width="8.28515625" style="1" customWidth="1"/>
    <col min="7175" max="7418" width="11.42578125" style="1"/>
    <col min="7419" max="7420" width="0" style="1" hidden="1" customWidth="1"/>
    <col min="7421" max="7421" width="4.5703125" style="1" customWidth="1"/>
    <col min="7422" max="7422" width="52.42578125" style="1" bestFit="1" customWidth="1"/>
    <col min="7423" max="7423" width="11.7109375" style="1" customWidth="1"/>
    <col min="7424" max="7424" width="6.140625" style="1" bestFit="1" customWidth="1"/>
    <col min="7425" max="7426" width="0" style="1" hidden="1" customWidth="1"/>
    <col min="7427" max="7427" width="4.5703125" style="1" customWidth="1"/>
    <col min="7428" max="7428" width="40.85546875" style="1" bestFit="1" customWidth="1"/>
    <col min="7429" max="7429" width="11.42578125" style="1"/>
    <col min="7430" max="7430" width="8.28515625" style="1" customWidth="1"/>
    <col min="7431" max="7674" width="11.42578125" style="1"/>
    <col min="7675" max="7676" width="0" style="1" hidden="1" customWidth="1"/>
    <col min="7677" max="7677" width="4.5703125" style="1" customWidth="1"/>
    <col min="7678" max="7678" width="52.42578125" style="1" bestFit="1" customWidth="1"/>
    <col min="7679" max="7679" width="11.7109375" style="1" customWidth="1"/>
    <col min="7680" max="7680" width="6.140625" style="1" bestFit="1" customWidth="1"/>
    <col min="7681" max="7682" width="0" style="1" hidden="1" customWidth="1"/>
    <col min="7683" max="7683" width="4.5703125" style="1" customWidth="1"/>
    <col min="7684" max="7684" width="40.85546875" style="1" bestFit="1" customWidth="1"/>
    <col min="7685" max="7685" width="11.42578125" style="1"/>
    <col min="7686" max="7686" width="8.28515625" style="1" customWidth="1"/>
    <col min="7687" max="7930" width="11.42578125" style="1"/>
    <col min="7931" max="7932" width="0" style="1" hidden="1" customWidth="1"/>
    <col min="7933" max="7933" width="4.5703125" style="1" customWidth="1"/>
    <col min="7934" max="7934" width="52.42578125" style="1" bestFit="1" customWidth="1"/>
    <col min="7935" max="7935" width="11.7109375" style="1" customWidth="1"/>
    <col min="7936" max="7936" width="6.140625" style="1" bestFit="1" customWidth="1"/>
    <col min="7937" max="7938" width="0" style="1" hidden="1" customWidth="1"/>
    <col min="7939" max="7939" width="4.5703125" style="1" customWidth="1"/>
    <col min="7940" max="7940" width="40.85546875" style="1" bestFit="1" customWidth="1"/>
    <col min="7941" max="7941" width="11.42578125" style="1"/>
    <col min="7942" max="7942" width="8.28515625" style="1" customWidth="1"/>
    <col min="7943" max="8186" width="11.42578125" style="1"/>
    <col min="8187" max="8188" width="0" style="1" hidden="1" customWidth="1"/>
    <col min="8189" max="8189" width="4.5703125" style="1" customWidth="1"/>
    <col min="8190" max="8190" width="52.42578125" style="1" bestFit="1" customWidth="1"/>
    <col min="8191" max="8191" width="11.7109375" style="1" customWidth="1"/>
    <col min="8192" max="8192" width="6.140625" style="1" bestFit="1" customWidth="1"/>
    <col min="8193" max="8194" width="0" style="1" hidden="1" customWidth="1"/>
    <col min="8195" max="8195" width="4.5703125" style="1" customWidth="1"/>
    <col min="8196" max="8196" width="40.85546875" style="1" bestFit="1" customWidth="1"/>
    <col min="8197" max="8197" width="11.42578125" style="1"/>
    <col min="8198" max="8198" width="8.28515625" style="1" customWidth="1"/>
    <col min="8199" max="8442" width="11.42578125" style="1"/>
    <col min="8443" max="8444" width="0" style="1" hidden="1" customWidth="1"/>
    <col min="8445" max="8445" width="4.5703125" style="1" customWidth="1"/>
    <col min="8446" max="8446" width="52.42578125" style="1" bestFit="1" customWidth="1"/>
    <col min="8447" max="8447" width="11.7109375" style="1" customWidth="1"/>
    <col min="8448" max="8448" width="6.140625" style="1" bestFit="1" customWidth="1"/>
    <col min="8449" max="8450" width="0" style="1" hidden="1" customWidth="1"/>
    <col min="8451" max="8451" width="4.5703125" style="1" customWidth="1"/>
    <col min="8452" max="8452" width="40.85546875" style="1" bestFit="1" customWidth="1"/>
    <col min="8453" max="8453" width="11.42578125" style="1"/>
    <col min="8454" max="8454" width="8.28515625" style="1" customWidth="1"/>
    <col min="8455" max="8698" width="11.42578125" style="1"/>
    <col min="8699" max="8700" width="0" style="1" hidden="1" customWidth="1"/>
    <col min="8701" max="8701" width="4.5703125" style="1" customWidth="1"/>
    <col min="8702" max="8702" width="52.42578125" style="1" bestFit="1" customWidth="1"/>
    <col min="8703" max="8703" width="11.7109375" style="1" customWidth="1"/>
    <col min="8704" max="8704" width="6.140625" style="1" bestFit="1" customWidth="1"/>
    <col min="8705" max="8706" width="0" style="1" hidden="1" customWidth="1"/>
    <col min="8707" max="8707" width="4.5703125" style="1" customWidth="1"/>
    <col min="8708" max="8708" width="40.85546875" style="1" bestFit="1" customWidth="1"/>
    <col min="8709" max="8709" width="11.42578125" style="1"/>
    <col min="8710" max="8710" width="8.28515625" style="1" customWidth="1"/>
    <col min="8711" max="8954" width="11.42578125" style="1"/>
    <col min="8955" max="8956" width="0" style="1" hidden="1" customWidth="1"/>
    <col min="8957" max="8957" width="4.5703125" style="1" customWidth="1"/>
    <col min="8958" max="8958" width="52.42578125" style="1" bestFit="1" customWidth="1"/>
    <col min="8959" max="8959" width="11.7109375" style="1" customWidth="1"/>
    <col min="8960" max="8960" width="6.140625" style="1" bestFit="1" customWidth="1"/>
    <col min="8961" max="8962" width="0" style="1" hidden="1" customWidth="1"/>
    <col min="8963" max="8963" width="4.5703125" style="1" customWidth="1"/>
    <col min="8964" max="8964" width="40.85546875" style="1" bestFit="1" customWidth="1"/>
    <col min="8965" max="8965" width="11.42578125" style="1"/>
    <col min="8966" max="8966" width="8.28515625" style="1" customWidth="1"/>
    <col min="8967" max="9210" width="11.42578125" style="1"/>
    <col min="9211" max="9212" width="0" style="1" hidden="1" customWidth="1"/>
    <col min="9213" max="9213" width="4.5703125" style="1" customWidth="1"/>
    <col min="9214" max="9214" width="52.42578125" style="1" bestFit="1" customWidth="1"/>
    <col min="9215" max="9215" width="11.7109375" style="1" customWidth="1"/>
    <col min="9216" max="9216" width="6.140625" style="1" bestFit="1" customWidth="1"/>
    <col min="9217" max="9218" width="0" style="1" hidden="1" customWidth="1"/>
    <col min="9219" max="9219" width="4.5703125" style="1" customWidth="1"/>
    <col min="9220" max="9220" width="40.85546875" style="1" bestFit="1" customWidth="1"/>
    <col min="9221" max="9221" width="11.42578125" style="1"/>
    <col min="9222" max="9222" width="8.28515625" style="1" customWidth="1"/>
    <col min="9223" max="9466" width="11.42578125" style="1"/>
    <col min="9467" max="9468" width="0" style="1" hidden="1" customWidth="1"/>
    <col min="9469" max="9469" width="4.5703125" style="1" customWidth="1"/>
    <col min="9470" max="9470" width="52.42578125" style="1" bestFit="1" customWidth="1"/>
    <col min="9471" max="9471" width="11.7109375" style="1" customWidth="1"/>
    <col min="9472" max="9472" width="6.140625" style="1" bestFit="1" customWidth="1"/>
    <col min="9473" max="9474" width="0" style="1" hidden="1" customWidth="1"/>
    <col min="9475" max="9475" width="4.5703125" style="1" customWidth="1"/>
    <col min="9476" max="9476" width="40.85546875" style="1" bestFit="1" customWidth="1"/>
    <col min="9477" max="9477" width="11.42578125" style="1"/>
    <col min="9478" max="9478" width="8.28515625" style="1" customWidth="1"/>
    <col min="9479" max="9722" width="11.42578125" style="1"/>
    <col min="9723" max="9724" width="0" style="1" hidden="1" customWidth="1"/>
    <col min="9725" max="9725" width="4.5703125" style="1" customWidth="1"/>
    <col min="9726" max="9726" width="52.42578125" style="1" bestFit="1" customWidth="1"/>
    <col min="9727" max="9727" width="11.7109375" style="1" customWidth="1"/>
    <col min="9728" max="9728" width="6.140625" style="1" bestFit="1" customWidth="1"/>
    <col min="9729" max="9730" width="0" style="1" hidden="1" customWidth="1"/>
    <col min="9731" max="9731" width="4.5703125" style="1" customWidth="1"/>
    <col min="9732" max="9732" width="40.85546875" style="1" bestFit="1" customWidth="1"/>
    <col min="9733" max="9733" width="11.42578125" style="1"/>
    <col min="9734" max="9734" width="8.28515625" style="1" customWidth="1"/>
    <col min="9735" max="9978" width="11.42578125" style="1"/>
    <col min="9979" max="9980" width="0" style="1" hidden="1" customWidth="1"/>
    <col min="9981" max="9981" width="4.5703125" style="1" customWidth="1"/>
    <col min="9982" max="9982" width="52.42578125" style="1" bestFit="1" customWidth="1"/>
    <col min="9983" max="9983" width="11.7109375" style="1" customWidth="1"/>
    <col min="9984" max="9984" width="6.140625" style="1" bestFit="1" customWidth="1"/>
    <col min="9985" max="9986" width="0" style="1" hidden="1" customWidth="1"/>
    <col min="9987" max="9987" width="4.5703125" style="1" customWidth="1"/>
    <col min="9988" max="9988" width="40.85546875" style="1" bestFit="1" customWidth="1"/>
    <col min="9989" max="9989" width="11.42578125" style="1"/>
    <col min="9990" max="9990" width="8.28515625" style="1" customWidth="1"/>
    <col min="9991" max="10234" width="11.42578125" style="1"/>
    <col min="10235" max="10236" width="0" style="1" hidden="1" customWidth="1"/>
    <col min="10237" max="10237" width="4.5703125" style="1" customWidth="1"/>
    <col min="10238" max="10238" width="52.42578125" style="1" bestFit="1" customWidth="1"/>
    <col min="10239" max="10239" width="11.7109375" style="1" customWidth="1"/>
    <col min="10240" max="10240" width="6.140625" style="1" bestFit="1" customWidth="1"/>
    <col min="10241" max="10242" width="0" style="1" hidden="1" customWidth="1"/>
    <col min="10243" max="10243" width="4.5703125" style="1" customWidth="1"/>
    <col min="10244" max="10244" width="40.85546875" style="1" bestFit="1" customWidth="1"/>
    <col min="10245" max="10245" width="11.42578125" style="1"/>
    <col min="10246" max="10246" width="8.28515625" style="1" customWidth="1"/>
    <col min="10247" max="10490" width="11.42578125" style="1"/>
    <col min="10491" max="10492" width="0" style="1" hidden="1" customWidth="1"/>
    <col min="10493" max="10493" width="4.5703125" style="1" customWidth="1"/>
    <col min="10494" max="10494" width="52.42578125" style="1" bestFit="1" customWidth="1"/>
    <col min="10495" max="10495" width="11.7109375" style="1" customWidth="1"/>
    <col min="10496" max="10496" width="6.140625" style="1" bestFit="1" customWidth="1"/>
    <col min="10497" max="10498" width="0" style="1" hidden="1" customWidth="1"/>
    <col min="10499" max="10499" width="4.5703125" style="1" customWidth="1"/>
    <col min="10500" max="10500" width="40.85546875" style="1" bestFit="1" customWidth="1"/>
    <col min="10501" max="10501" width="11.42578125" style="1"/>
    <col min="10502" max="10502" width="8.28515625" style="1" customWidth="1"/>
    <col min="10503" max="10746" width="11.42578125" style="1"/>
    <col min="10747" max="10748" width="0" style="1" hidden="1" customWidth="1"/>
    <col min="10749" max="10749" width="4.5703125" style="1" customWidth="1"/>
    <col min="10750" max="10750" width="52.42578125" style="1" bestFit="1" customWidth="1"/>
    <col min="10751" max="10751" width="11.7109375" style="1" customWidth="1"/>
    <col min="10752" max="10752" width="6.140625" style="1" bestFit="1" customWidth="1"/>
    <col min="10753" max="10754" width="0" style="1" hidden="1" customWidth="1"/>
    <col min="10755" max="10755" width="4.5703125" style="1" customWidth="1"/>
    <col min="10756" max="10756" width="40.85546875" style="1" bestFit="1" customWidth="1"/>
    <col min="10757" max="10757" width="11.42578125" style="1"/>
    <col min="10758" max="10758" width="8.28515625" style="1" customWidth="1"/>
    <col min="10759" max="11002" width="11.42578125" style="1"/>
    <col min="11003" max="11004" width="0" style="1" hidden="1" customWidth="1"/>
    <col min="11005" max="11005" width="4.5703125" style="1" customWidth="1"/>
    <col min="11006" max="11006" width="52.42578125" style="1" bestFit="1" customWidth="1"/>
    <col min="11007" max="11007" width="11.7109375" style="1" customWidth="1"/>
    <col min="11008" max="11008" width="6.140625" style="1" bestFit="1" customWidth="1"/>
    <col min="11009" max="11010" width="0" style="1" hidden="1" customWidth="1"/>
    <col min="11011" max="11011" width="4.5703125" style="1" customWidth="1"/>
    <col min="11012" max="11012" width="40.85546875" style="1" bestFit="1" customWidth="1"/>
    <col min="11013" max="11013" width="11.42578125" style="1"/>
    <col min="11014" max="11014" width="8.28515625" style="1" customWidth="1"/>
    <col min="11015" max="11258" width="11.42578125" style="1"/>
    <col min="11259" max="11260" width="0" style="1" hidden="1" customWidth="1"/>
    <col min="11261" max="11261" width="4.5703125" style="1" customWidth="1"/>
    <col min="11262" max="11262" width="52.42578125" style="1" bestFit="1" customWidth="1"/>
    <col min="11263" max="11263" width="11.7109375" style="1" customWidth="1"/>
    <col min="11264" max="11264" width="6.140625" style="1" bestFit="1" customWidth="1"/>
    <col min="11265" max="11266" width="0" style="1" hidden="1" customWidth="1"/>
    <col min="11267" max="11267" width="4.5703125" style="1" customWidth="1"/>
    <col min="11268" max="11268" width="40.85546875" style="1" bestFit="1" customWidth="1"/>
    <col min="11269" max="11269" width="11.42578125" style="1"/>
    <col min="11270" max="11270" width="8.28515625" style="1" customWidth="1"/>
    <col min="11271" max="11514" width="11.42578125" style="1"/>
    <col min="11515" max="11516" width="0" style="1" hidden="1" customWidth="1"/>
    <col min="11517" max="11517" width="4.5703125" style="1" customWidth="1"/>
    <col min="11518" max="11518" width="52.42578125" style="1" bestFit="1" customWidth="1"/>
    <col min="11519" max="11519" width="11.7109375" style="1" customWidth="1"/>
    <col min="11520" max="11520" width="6.140625" style="1" bestFit="1" customWidth="1"/>
    <col min="11521" max="11522" width="0" style="1" hidden="1" customWidth="1"/>
    <col min="11523" max="11523" width="4.5703125" style="1" customWidth="1"/>
    <col min="11524" max="11524" width="40.85546875" style="1" bestFit="1" customWidth="1"/>
    <col min="11525" max="11525" width="11.42578125" style="1"/>
    <col min="11526" max="11526" width="8.28515625" style="1" customWidth="1"/>
    <col min="11527" max="11770" width="11.42578125" style="1"/>
    <col min="11771" max="11772" width="0" style="1" hidden="1" customWidth="1"/>
    <col min="11773" max="11773" width="4.5703125" style="1" customWidth="1"/>
    <col min="11774" max="11774" width="52.42578125" style="1" bestFit="1" customWidth="1"/>
    <col min="11775" max="11775" width="11.7109375" style="1" customWidth="1"/>
    <col min="11776" max="11776" width="6.140625" style="1" bestFit="1" customWidth="1"/>
    <col min="11777" max="11778" width="0" style="1" hidden="1" customWidth="1"/>
    <col min="11779" max="11779" width="4.5703125" style="1" customWidth="1"/>
    <col min="11780" max="11780" width="40.85546875" style="1" bestFit="1" customWidth="1"/>
    <col min="11781" max="11781" width="11.42578125" style="1"/>
    <col min="11782" max="11782" width="8.28515625" style="1" customWidth="1"/>
    <col min="11783" max="12026" width="11.42578125" style="1"/>
    <col min="12027" max="12028" width="0" style="1" hidden="1" customWidth="1"/>
    <col min="12029" max="12029" width="4.5703125" style="1" customWidth="1"/>
    <col min="12030" max="12030" width="52.42578125" style="1" bestFit="1" customWidth="1"/>
    <col min="12031" max="12031" width="11.7109375" style="1" customWidth="1"/>
    <col min="12032" max="12032" width="6.140625" style="1" bestFit="1" customWidth="1"/>
    <col min="12033" max="12034" width="0" style="1" hidden="1" customWidth="1"/>
    <col min="12035" max="12035" width="4.5703125" style="1" customWidth="1"/>
    <col min="12036" max="12036" width="40.85546875" style="1" bestFit="1" customWidth="1"/>
    <col min="12037" max="12037" width="11.42578125" style="1"/>
    <col min="12038" max="12038" width="8.28515625" style="1" customWidth="1"/>
    <col min="12039" max="12282" width="11.42578125" style="1"/>
    <col min="12283" max="12284" width="0" style="1" hidden="1" customWidth="1"/>
    <col min="12285" max="12285" width="4.5703125" style="1" customWidth="1"/>
    <col min="12286" max="12286" width="52.42578125" style="1" bestFit="1" customWidth="1"/>
    <col min="12287" max="12287" width="11.7109375" style="1" customWidth="1"/>
    <col min="12288" max="12288" width="6.140625" style="1" bestFit="1" customWidth="1"/>
    <col min="12289" max="12290" width="0" style="1" hidden="1" customWidth="1"/>
    <col min="12291" max="12291" width="4.5703125" style="1" customWidth="1"/>
    <col min="12292" max="12292" width="40.85546875" style="1" bestFit="1" customWidth="1"/>
    <col min="12293" max="12293" width="11.42578125" style="1"/>
    <col min="12294" max="12294" width="8.28515625" style="1" customWidth="1"/>
    <col min="12295" max="12538" width="11.42578125" style="1"/>
    <col min="12539" max="12540" width="0" style="1" hidden="1" customWidth="1"/>
    <col min="12541" max="12541" width="4.5703125" style="1" customWidth="1"/>
    <col min="12542" max="12542" width="52.42578125" style="1" bestFit="1" customWidth="1"/>
    <col min="12543" max="12543" width="11.7109375" style="1" customWidth="1"/>
    <col min="12544" max="12544" width="6.140625" style="1" bestFit="1" customWidth="1"/>
    <col min="12545" max="12546" width="0" style="1" hidden="1" customWidth="1"/>
    <col min="12547" max="12547" width="4.5703125" style="1" customWidth="1"/>
    <col min="12548" max="12548" width="40.85546875" style="1" bestFit="1" customWidth="1"/>
    <col min="12549" max="12549" width="11.42578125" style="1"/>
    <col min="12550" max="12550" width="8.28515625" style="1" customWidth="1"/>
    <col min="12551" max="12794" width="11.42578125" style="1"/>
    <col min="12795" max="12796" width="0" style="1" hidden="1" customWidth="1"/>
    <col min="12797" max="12797" width="4.5703125" style="1" customWidth="1"/>
    <col min="12798" max="12798" width="52.42578125" style="1" bestFit="1" customWidth="1"/>
    <col min="12799" max="12799" width="11.7109375" style="1" customWidth="1"/>
    <col min="12800" max="12800" width="6.140625" style="1" bestFit="1" customWidth="1"/>
    <col min="12801" max="12802" width="0" style="1" hidden="1" customWidth="1"/>
    <col min="12803" max="12803" width="4.5703125" style="1" customWidth="1"/>
    <col min="12804" max="12804" width="40.85546875" style="1" bestFit="1" customWidth="1"/>
    <col min="12805" max="12805" width="11.42578125" style="1"/>
    <col min="12806" max="12806" width="8.28515625" style="1" customWidth="1"/>
    <col min="12807" max="13050" width="11.42578125" style="1"/>
    <col min="13051" max="13052" width="0" style="1" hidden="1" customWidth="1"/>
    <col min="13053" max="13053" width="4.5703125" style="1" customWidth="1"/>
    <col min="13054" max="13054" width="52.42578125" style="1" bestFit="1" customWidth="1"/>
    <col min="13055" max="13055" width="11.7109375" style="1" customWidth="1"/>
    <col min="13056" max="13056" width="6.140625" style="1" bestFit="1" customWidth="1"/>
    <col min="13057" max="13058" width="0" style="1" hidden="1" customWidth="1"/>
    <col min="13059" max="13059" width="4.5703125" style="1" customWidth="1"/>
    <col min="13060" max="13060" width="40.85546875" style="1" bestFit="1" customWidth="1"/>
    <col min="13061" max="13061" width="11.42578125" style="1"/>
    <col min="13062" max="13062" width="8.28515625" style="1" customWidth="1"/>
    <col min="13063" max="13306" width="11.42578125" style="1"/>
    <col min="13307" max="13308" width="0" style="1" hidden="1" customWidth="1"/>
    <col min="13309" max="13309" width="4.5703125" style="1" customWidth="1"/>
    <col min="13310" max="13310" width="52.42578125" style="1" bestFit="1" customWidth="1"/>
    <col min="13311" max="13311" width="11.7109375" style="1" customWidth="1"/>
    <col min="13312" max="13312" width="6.140625" style="1" bestFit="1" customWidth="1"/>
    <col min="13313" max="13314" width="0" style="1" hidden="1" customWidth="1"/>
    <col min="13315" max="13315" width="4.5703125" style="1" customWidth="1"/>
    <col min="13316" max="13316" width="40.85546875" style="1" bestFit="1" customWidth="1"/>
    <col min="13317" max="13317" width="11.42578125" style="1"/>
    <col min="13318" max="13318" width="8.28515625" style="1" customWidth="1"/>
    <col min="13319" max="13562" width="11.42578125" style="1"/>
    <col min="13563" max="13564" width="0" style="1" hidden="1" customWidth="1"/>
    <col min="13565" max="13565" width="4.5703125" style="1" customWidth="1"/>
    <col min="13566" max="13566" width="52.42578125" style="1" bestFit="1" customWidth="1"/>
    <col min="13567" max="13567" width="11.7109375" style="1" customWidth="1"/>
    <col min="13568" max="13568" width="6.140625" style="1" bestFit="1" customWidth="1"/>
    <col min="13569" max="13570" width="0" style="1" hidden="1" customWidth="1"/>
    <col min="13571" max="13571" width="4.5703125" style="1" customWidth="1"/>
    <col min="13572" max="13572" width="40.85546875" style="1" bestFit="1" customWidth="1"/>
    <col min="13573" max="13573" width="11.42578125" style="1"/>
    <col min="13574" max="13574" width="8.28515625" style="1" customWidth="1"/>
    <col min="13575" max="13818" width="11.42578125" style="1"/>
    <col min="13819" max="13820" width="0" style="1" hidden="1" customWidth="1"/>
    <col min="13821" max="13821" width="4.5703125" style="1" customWidth="1"/>
    <col min="13822" max="13822" width="52.42578125" style="1" bestFit="1" customWidth="1"/>
    <col min="13823" max="13823" width="11.7109375" style="1" customWidth="1"/>
    <col min="13824" max="13824" width="6.140625" style="1" bestFit="1" customWidth="1"/>
    <col min="13825" max="13826" width="0" style="1" hidden="1" customWidth="1"/>
    <col min="13827" max="13827" width="4.5703125" style="1" customWidth="1"/>
    <col min="13828" max="13828" width="40.85546875" style="1" bestFit="1" customWidth="1"/>
    <col min="13829" max="13829" width="11.42578125" style="1"/>
    <col min="13830" max="13830" width="8.28515625" style="1" customWidth="1"/>
    <col min="13831" max="14074" width="11.42578125" style="1"/>
    <col min="14075" max="14076" width="0" style="1" hidden="1" customWidth="1"/>
    <col min="14077" max="14077" width="4.5703125" style="1" customWidth="1"/>
    <col min="14078" max="14078" width="52.42578125" style="1" bestFit="1" customWidth="1"/>
    <col min="14079" max="14079" width="11.7109375" style="1" customWidth="1"/>
    <col min="14080" max="14080" width="6.140625" style="1" bestFit="1" customWidth="1"/>
    <col min="14081" max="14082" width="0" style="1" hidden="1" customWidth="1"/>
    <col min="14083" max="14083" width="4.5703125" style="1" customWidth="1"/>
    <col min="14084" max="14084" width="40.85546875" style="1" bestFit="1" customWidth="1"/>
    <col min="14085" max="14085" width="11.42578125" style="1"/>
    <col min="14086" max="14086" width="8.28515625" style="1" customWidth="1"/>
    <col min="14087" max="14330" width="11.42578125" style="1"/>
    <col min="14331" max="14332" width="0" style="1" hidden="1" customWidth="1"/>
    <col min="14333" max="14333" width="4.5703125" style="1" customWidth="1"/>
    <col min="14334" max="14334" width="52.42578125" style="1" bestFit="1" customWidth="1"/>
    <col min="14335" max="14335" width="11.7109375" style="1" customWidth="1"/>
    <col min="14336" max="14336" width="6.140625" style="1" bestFit="1" customWidth="1"/>
    <col min="14337" max="14338" width="0" style="1" hidden="1" customWidth="1"/>
    <col min="14339" max="14339" width="4.5703125" style="1" customWidth="1"/>
    <col min="14340" max="14340" width="40.85546875" style="1" bestFit="1" customWidth="1"/>
    <col min="14341" max="14341" width="11.42578125" style="1"/>
    <col min="14342" max="14342" width="8.28515625" style="1" customWidth="1"/>
    <col min="14343" max="14586" width="11.42578125" style="1"/>
    <col min="14587" max="14588" width="0" style="1" hidden="1" customWidth="1"/>
    <col min="14589" max="14589" width="4.5703125" style="1" customWidth="1"/>
    <col min="14590" max="14590" width="52.42578125" style="1" bestFit="1" customWidth="1"/>
    <col min="14591" max="14591" width="11.7109375" style="1" customWidth="1"/>
    <col min="14592" max="14592" width="6.140625" style="1" bestFit="1" customWidth="1"/>
    <col min="14593" max="14594" width="0" style="1" hidden="1" customWidth="1"/>
    <col min="14595" max="14595" width="4.5703125" style="1" customWidth="1"/>
    <col min="14596" max="14596" width="40.85546875" style="1" bestFit="1" customWidth="1"/>
    <col min="14597" max="14597" width="11.42578125" style="1"/>
    <col min="14598" max="14598" width="8.28515625" style="1" customWidth="1"/>
    <col min="14599" max="14842" width="11.42578125" style="1"/>
    <col min="14843" max="14844" width="0" style="1" hidden="1" customWidth="1"/>
    <col min="14845" max="14845" width="4.5703125" style="1" customWidth="1"/>
    <col min="14846" max="14846" width="52.42578125" style="1" bestFit="1" customWidth="1"/>
    <col min="14847" max="14847" width="11.7109375" style="1" customWidth="1"/>
    <col min="14848" max="14848" width="6.140625" style="1" bestFit="1" customWidth="1"/>
    <col min="14849" max="14850" width="0" style="1" hidden="1" customWidth="1"/>
    <col min="14851" max="14851" width="4.5703125" style="1" customWidth="1"/>
    <col min="14852" max="14852" width="40.85546875" style="1" bestFit="1" customWidth="1"/>
    <col min="14853" max="14853" width="11.42578125" style="1"/>
    <col min="14854" max="14854" width="8.28515625" style="1" customWidth="1"/>
    <col min="14855" max="15098" width="11.42578125" style="1"/>
    <col min="15099" max="15100" width="0" style="1" hidden="1" customWidth="1"/>
    <col min="15101" max="15101" width="4.5703125" style="1" customWidth="1"/>
    <col min="15102" max="15102" width="52.42578125" style="1" bestFit="1" customWidth="1"/>
    <col min="15103" max="15103" width="11.7109375" style="1" customWidth="1"/>
    <col min="15104" max="15104" width="6.140625" style="1" bestFit="1" customWidth="1"/>
    <col min="15105" max="15106" width="0" style="1" hidden="1" customWidth="1"/>
    <col min="15107" max="15107" width="4.5703125" style="1" customWidth="1"/>
    <col min="15108" max="15108" width="40.85546875" style="1" bestFit="1" customWidth="1"/>
    <col min="15109" max="15109" width="11.42578125" style="1"/>
    <col min="15110" max="15110" width="8.28515625" style="1" customWidth="1"/>
    <col min="15111" max="15354" width="11.42578125" style="1"/>
    <col min="15355" max="15356" width="0" style="1" hidden="1" customWidth="1"/>
    <col min="15357" max="15357" width="4.5703125" style="1" customWidth="1"/>
    <col min="15358" max="15358" width="52.42578125" style="1" bestFit="1" customWidth="1"/>
    <col min="15359" max="15359" width="11.7109375" style="1" customWidth="1"/>
    <col min="15360" max="15360" width="6.140625" style="1" bestFit="1" customWidth="1"/>
    <col min="15361" max="15362" width="0" style="1" hidden="1" customWidth="1"/>
    <col min="15363" max="15363" width="4.5703125" style="1" customWidth="1"/>
    <col min="15364" max="15364" width="40.85546875" style="1" bestFit="1" customWidth="1"/>
    <col min="15365" max="15365" width="11.42578125" style="1"/>
    <col min="15366" max="15366" width="8.28515625" style="1" customWidth="1"/>
    <col min="15367" max="15610" width="11.42578125" style="1"/>
    <col min="15611" max="15612" width="0" style="1" hidden="1" customWidth="1"/>
    <col min="15613" max="15613" width="4.5703125" style="1" customWidth="1"/>
    <col min="15614" max="15614" width="52.42578125" style="1" bestFit="1" customWidth="1"/>
    <col min="15615" max="15615" width="11.7109375" style="1" customWidth="1"/>
    <col min="15616" max="15616" width="6.140625" style="1" bestFit="1" customWidth="1"/>
    <col min="15617" max="15618" width="0" style="1" hidden="1" customWidth="1"/>
    <col min="15619" max="15619" width="4.5703125" style="1" customWidth="1"/>
    <col min="15620" max="15620" width="40.85546875" style="1" bestFit="1" customWidth="1"/>
    <col min="15621" max="15621" width="11.42578125" style="1"/>
    <col min="15622" max="15622" width="8.28515625" style="1" customWidth="1"/>
    <col min="15623" max="15866" width="11.42578125" style="1"/>
    <col min="15867" max="15868" width="0" style="1" hidden="1" customWidth="1"/>
    <col min="15869" max="15869" width="4.5703125" style="1" customWidth="1"/>
    <col min="15870" max="15870" width="52.42578125" style="1" bestFit="1" customWidth="1"/>
    <col min="15871" max="15871" width="11.7109375" style="1" customWidth="1"/>
    <col min="15872" max="15872" width="6.140625" style="1" bestFit="1" customWidth="1"/>
    <col min="15873" max="15874" width="0" style="1" hidden="1" customWidth="1"/>
    <col min="15875" max="15875" width="4.5703125" style="1" customWidth="1"/>
    <col min="15876" max="15876" width="40.85546875" style="1" bestFit="1" customWidth="1"/>
    <col min="15877" max="15877" width="11.42578125" style="1"/>
    <col min="15878" max="15878" width="8.28515625" style="1" customWidth="1"/>
    <col min="15879" max="16122" width="11.42578125" style="1"/>
    <col min="16123" max="16124" width="0" style="1" hidden="1" customWidth="1"/>
    <col min="16125" max="16125" width="4.5703125" style="1" customWidth="1"/>
    <col min="16126" max="16126" width="52.42578125" style="1" bestFit="1" customWidth="1"/>
    <col min="16127" max="16127" width="11.7109375" style="1" customWidth="1"/>
    <col min="16128" max="16128" width="6.140625" style="1" bestFit="1" customWidth="1"/>
    <col min="16129" max="16130" width="0" style="1" hidden="1" customWidth="1"/>
    <col min="16131" max="16131" width="4.5703125" style="1" customWidth="1"/>
    <col min="16132" max="16132" width="40.85546875" style="1" bestFit="1" customWidth="1"/>
    <col min="16133" max="16133" width="11.42578125" style="1"/>
    <col min="16134" max="16134" width="8.28515625" style="1" customWidth="1"/>
    <col min="16135" max="16384" width="11.42578125" style="1"/>
  </cols>
  <sheetData>
    <row r="2" spans="2:10" ht="12.75" thickBot="1" x14ac:dyDescent="0.25">
      <c r="B2" s="451"/>
      <c r="C2" s="451"/>
      <c r="D2" s="451"/>
      <c r="E2" s="451"/>
      <c r="F2" s="451"/>
      <c r="G2" s="451"/>
      <c r="H2" s="451"/>
    </row>
    <row r="3" spans="2:10" ht="15" customHeight="1" x14ac:dyDescent="0.2">
      <c r="B3" s="295"/>
      <c r="C3" s="425" t="s">
        <v>220</v>
      </c>
      <c r="D3" s="425"/>
      <c r="E3" s="425"/>
      <c r="F3" s="425"/>
      <c r="G3" s="425"/>
      <c r="H3" s="426"/>
      <c r="I3" s="2"/>
    </row>
    <row r="4" spans="2:10" ht="15" customHeight="1" x14ac:dyDescent="0.2">
      <c r="B4" s="296"/>
      <c r="C4" s="427" t="s">
        <v>210</v>
      </c>
      <c r="D4" s="427"/>
      <c r="E4" s="427"/>
      <c r="F4" s="427"/>
      <c r="G4" s="427"/>
      <c r="H4" s="428"/>
      <c r="I4" s="2"/>
    </row>
    <row r="5" spans="2:10" ht="15" customHeight="1" x14ac:dyDescent="0.2">
      <c r="B5" s="297"/>
      <c r="C5" s="429" t="s">
        <v>322</v>
      </c>
      <c r="D5" s="429"/>
      <c r="E5" s="429"/>
      <c r="F5" s="429"/>
      <c r="G5" s="429"/>
      <c r="H5" s="430"/>
      <c r="I5" s="2"/>
    </row>
    <row r="6" spans="2:10" ht="15" customHeight="1" x14ac:dyDescent="0.2">
      <c r="B6" s="297"/>
      <c r="C6" s="429" t="s">
        <v>112</v>
      </c>
      <c r="D6" s="429"/>
      <c r="E6" s="429"/>
      <c r="F6" s="429"/>
      <c r="G6" s="429"/>
      <c r="H6" s="430"/>
      <c r="I6" s="2"/>
    </row>
    <row r="7" spans="2:10" ht="15" customHeight="1" x14ac:dyDescent="0.2">
      <c r="B7" s="297"/>
      <c r="C7" s="429" t="s">
        <v>323</v>
      </c>
      <c r="D7" s="429"/>
      <c r="E7" s="429"/>
      <c r="F7" s="429"/>
      <c r="G7" s="429"/>
      <c r="H7" s="430"/>
      <c r="I7" s="2"/>
    </row>
    <row r="8" spans="2:10" ht="15" customHeight="1" x14ac:dyDescent="0.2">
      <c r="B8" s="297"/>
      <c r="C8" s="429" t="s">
        <v>211</v>
      </c>
      <c r="D8" s="429"/>
      <c r="E8" s="429"/>
      <c r="F8" s="429"/>
      <c r="G8" s="429"/>
      <c r="H8" s="430"/>
      <c r="I8" s="2"/>
    </row>
    <row r="9" spans="2:10" ht="15" customHeight="1" thickBot="1" x14ac:dyDescent="0.25">
      <c r="B9" s="297"/>
      <c r="C9" s="293"/>
      <c r="D9" s="293"/>
      <c r="E9" s="293"/>
      <c r="F9" s="293"/>
      <c r="G9" s="293"/>
      <c r="H9" s="294"/>
      <c r="I9" s="2"/>
    </row>
    <row r="10" spans="2:10" ht="13.5" customHeight="1" thickBot="1" x14ac:dyDescent="0.25">
      <c r="B10" s="319" t="s">
        <v>1</v>
      </c>
      <c r="C10" s="320" t="s">
        <v>113</v>
      </c>
      <c r="D10" s="320" t="s">
        <v>114</v>
      </c>
      <c r="E10" s="4"/>
      <c r="F10" s="319" t="s">
        <v>1</v>
      </c>
      <c r="G10" s="320" t="s">
        <v>113</v>
      </c>
      <c r="H10" s="320" t="s">
        <v>114</v>
      </c>
      <c r="J10" s="313"/>
    </row>
    <row r="11" spans="2:10" ht="13.5" customHeight="1" thickBot="1" x14ac:dyDescent="0.25">
      <c r="B11" s="127" t="s">
        <v>3</v>
      </c>
      <c r="C11" s="107">
        <f>C13+C23</f>
        <v>-90223</v>
      </c>
      <c r="D11" s="107">
        <f>D13+D23</f>
        <v>1394405</v>
      </c>
      <c r="E11" s="10"/>
      <c r="F11" s="127" t="s">
        <v>4</v>
      </c>
      <c r="G11" s="126">
        <f>G13+G23</f>
        <v>20875</v>
      </c>
      <c r="H11" s="126">
        <f>H13+H23</f>
        <v>-179391</v>
      </c>
      <c r="J11" s="313"/>
    </row>
    <row r="12" spans="2:10" x14ac:dyDescent="0.2">
      <c r="B12" s="55"/>
      <c r="C12" s="4"/>
      <c r="D12" s="4"/>
      <c r="E12" s="11"/>
      <c r="F12" s="8"/>
      <c r="G12" s="8"/>
      <c r="H12" s="140"/>
      <c r="J12" s="313"/>
    </row>
    <row r="13" spans="2:10" ht="11.25" customHeight="1" x14ac:dyDescent="0.2">
      <c r="B13" s="187" t="s">
        <v>5</v>
      </c>
      <c r="C13" s="16">
        <f>SUM(C14:C20)</f>
        <v>0</v>
      </c>
      <c r="D13" s="16">
        <f>SUM(D14:D20)</f>
        <v>1023600</v>
      </c>
      <c r="E13" s="4"/>
      <c r="F13" s="110" t="s">
        <v>6</v>
      </c>
      <c r="G13" s="16">
        <f>SUM(G14:G21)</f>
        <v>415</v>
      </c>
      <c r="H13" s="155">
        <f>SUM(H14:H21)</f>
        <v>-179391</v>
      </c>
      <c r="J13" s="313"/>
    </row>
    <row r="14" spans="2:10" x14ac:dyDescent="0.2">
      <c r="B14" s="177" t="s">
        <v>7</v>
      </c>
      <c r="C14" s="14"/>
      <c r="D14" s="14">
        <v>743933</v>
      </c>
      <c r="E14" s="4"/>
      <c r="F14" s="193" t="s">
        <v>115</v>
      </c>
      <c r="G14" s="109"/>
      <c r="H14" s="321">
        <v>-172614</v>
      </c>
      <c r="J14" s="313"/>
    </row>
    <row r="15" spans="2:10" x14ac:dyDescent="0.2">
      <c r="B15" s="322" t="s">
        <v>9</v>
      </c>
      <c r="C15" s="14"/>
      <c r="D15" s="14">
        <v>30852</v>
      </c>
      <c r="E15" s="4"/>
      <c r="F15" s="166" t="s">
        <v>10</v>
      </c>
      <c r="G15" s="14"/>
      <c r="H15" s="321">
        <v>-405</v>
      </c>
      <c r="J15" s="313"/>
    </row>
    <row r="16" spans="2:10" x14ac:dyDescent="0.2">
      <c r="B16" s="177" t="s">
        <v>11</v>
      </c>
      <c r="C16" s="14"/>
      <c r="D16" s="14">
        <v>248815</v>
      </c>
      <c r="E16" s="4"/>
      <c r="F16" s="166" t="s">
        <v>12</v>
      </c>
      <c r="G16" s="14"/>
      <c r="H16" s="321"/>
      <c r="J16" s="313"/>
    </row>
    <row r="17" spans="2:10" x14ac:dyDescent="0.2">
      <c r="B17" s="177" t="s">
        <v>13</v>
      </c>
      <c r="C17" s="14"/>
      <c r="D17" s="14"/>
      <c r="E17" s="4"/>
      <c r="F17" s="166" t="s">
        <v>14</v>
      </c>
      <c r="G17" s="14"/>
      <c r="H17" s="321"/>
      <c r="J17" s="313"/>
    </row>
    <row r="18" spans="2:10" x14ac:dyDescent="0.2">
      <c r="B18" s="177" t="s">
        <v>15</v>
      </c>
      <c r="C18" s="14"/>
      <c r="D18" s="14"/>
      <c r="E18" s="4"/>
      <c r="F18" s="166" t="s">
        <v>16</v>
      </c>
      <c r="G18" s="14">
        <v>415</v>
      </c>
      <c r="H18" s="321"/>
      <c r="J18" s="313"/>
    </row>
    <row r="19" spans="2:10" x14ac:dyDescent="0.2">
      <c r="B19" s="177" t="s">
        <v>17</v>
      </c>
      <c r="C19" s="14"/>
      <c r="D19" s="14"/>
      <c r="E19" s="4"/>
      <c r="F19" s="193" t="s">
        <v>18</v>
      </c>
      <c r="G19" s="8"/>
      <c r="H19" s="153">
        <v>-6305</v>
      </c>
      <c r="J19" s="313"/>
    </row>
    <row r="20" spans="2:10" x14ac:dyDescent="0.2">
      <c r="B20" s="177" t="s">
        <v>19</v>
      </c>
      <c r="C20" s="14"/>
      <c r="D20" s="14"/>
      <c r="E20" s="4"/>
      <c r="F20" s="166" t="s">
        <v>20</v>
      </c>
      <c r="G20" s="14"/>
      <c r="H20" s="153"/>
      <c r="J20" s="313"/>
    </row>
    <row r="21" spans="2:10" x14ac:dyDescent="0.2">
      <c r="B21" s="323"/>
      <c r="C21" s="123"/>
      <c r="D21" s="65"/>
      <c r="E21" s="4"/>
      <c r="F21" s="166" t="s">
        <v>21</v>
      </c>
      <c r="G21" s="14"/>
      <c r="H21" s="153">
        <v>-67</v>
      </c>
      <c r="J21" s="313"/>
    </row>
    <row r="22" spans="2:10" x14ac:dyDescent="0.2">
      <c r="B22" s="55"/>
      <c r="C22" s="22"/>
      <c r="D22" s="21"/>
      <c r="E22" s="4"/>
      <c r="F22" s="4"/>
      <c r="G22" s="19"/>
      <c r="H22" s="324"/>
    </row>
    <row r="23" spans="2:10" x14ac:dyDescent="0.2">
      <c r="B23" s="247" t="s">
        <v>116</v>
      </c>
      <c r="C23" s="16">
        <f>SUM(C24:C33)</f>
        <v>-90223</v>
      </c>
      <c r="D23" s="16">
        <f>SUM(D24:D33)</f>
        <v>370805</v>
      </c>
      <c r="E23" s="4"/>
      <c r="F23" s="110" t="s">
        <v>24</v>
      </c>
      <c r="G23" s="16">
        <f>SUM(G24:G29)</f>
        <v>20460</v>
      </c>
      <c r="H23" s="155">
        <f>SUM(H24:H29)</f>
        <v>0</v>
      </c>
    </row>
    <row r="24" spans="2:10" x14ac:dyDescent="0.2">
      <c r="B24" s="322" t="s">
        <v>25</v>
      </c>
      <c r="C24" s="14"/>
      <c r="D24" s="14">
        <v>13320</v>
      </c>
      <c r="E24" s="4"/>
      <c r="F24" s="166" t="s">
        <v>26</v>
      </c>
      <c r="G24" s="14">
        <v>0</v>
      </c>
      <c r="H24" s="153">
        <v>0</v>
      </c>
      <c r="J24" s="313"/>
    </row>
    <row r="25" spans="2:10" x14ac:dyDescent="0.2">
      <c r="B25" s="177" t="s">
        <v>27</v>
      </c>
      <c r="C25" s="14"/>
      <c r="D25" s="14"/>
      <c r="E25" s="4"/>
      <c r="F25" s="166" t="s">
        <v>28</v>
      </c>
      <c r="G25" s="14">
        <v>0</v>
      </c>
      <c r="H25" s="153"/>
    </row>
    <row r="26" spans="2:10" ht="22.5" x14ac:dyDescent="0.2">
      <c r="B26" s="325" t="s">
        <v>29</v>
      </c>
      <c r="C26" s="14"/>
      <c r="D26" s="14">
        <v>199398</v>
      </c>
      <c r="E26" s="4"/>
      <c r="F26" s="166" t="s">
        <v>30</v>
      </c>
      <c r="G26" s="14">
        <v>6092</v>
      </c>
      <c r="H26" s="153">
        <v>0</v>
      </c>
    </row>
    <row r="27" spans="2:10" x14ac:dyDescent="0.2">
      <c r="B27" s="177" t="s">
        <v>31</v>
      </c>
      <c r="C27" s="14"/>
      <c r="D27" s="14">
        <v>142154</v>
      </c>
      <c r="E27" s="4"/>
      <c r="F27" s="166" t="s">
        <v>32</v>
      </c>
      <c r="G27" s="14">
        <v>0</v>
      </c>
      <c r="H27" s="153">
        <v>0</v>
      </c>
    </row>
    <row r="28" spans="2:10" x14ac:dyDescent="0.2">
      <c r="B28" s="177" t="s">
        <v>33</v>
      </c>
      <c r="C28" s="14"/>
      <c r="D28" s="14">
        <v>15933</v>
      </c>
      <c r="E28" s="4"/>
      <c r="F28" s="166" t="s">
        <v>117</v>
      </c>
      <c r="G28" s="14">
        <v>0</v>
      </c>
      <c r="H28" s="153">
        <v>0</v>
      </c>
    </row>
    <row r="29" spans="2:10" x14ac:dyDescent="0.2">
      <c r="B29" s="177" t="s">
        <v>35</v>
      </c>
      <c r="C29" s="14">
        <v>-90223</v>
      </c>
      <c r="D29" s="14"/>
      <c r="E29" s="4"/>
      <c r="F29" s="193" t="s">
        <v>36</v>
      </c>
      <c r="G29" s="14">
        <v>14368</v>
      </c>
      <c r="H29" s="153">
        <v>0</v>
      </c>
    </row>
    <row r="30" spans="2:10" x14ac:dyDescent="0.2">
      <c r="B30" s="322" t="s">
        <v>37</v>
      </c>
      <c r="C30" s="14"/>
      <c r="D30" s="14"/>
      <c r="E30" s="4"/>
      <c r="F30" s="4"/>
      <c r="G30" s="18"/>
      <c r="H30" s="326"/>
    </row>
    <row r="31" spans="2:10" x14ac:dyDescent="0.2">
      <c r="B31" s="322" t="s">
        <v>38</v>
      </c>
      <c r="C31" s="14"/>
      <c r="D31" s="14"/>
      <c r="E31" s="4"/>
      <c r="F31" s="314"/>
      <c r="G31" s="29"/>
      <c r="H31" s="327"/>
    </row>
    <row r="32" spans="2:10" x14ac:dyDescent="0.2">
      <c r="B32" s="177" t="s">
        <v>39</v>
      </c>
      <c r="C32" s="14"/>
      <c r="D32" s="14"/>
      <c r="E32" s="4"/>
      <c r="F32" s="4"/>
      <c r="G32" s="20"/>
      <c r="H32" s="157"/>
    </row>
    <row r="33" spans="2:10" x14ac:dyDescent="0.2">
      <c r="B33" s="55"/>
      <c r="C33" s="22"/>
      <c r="D33" s="22"/>
      <c r="E33" s="4"/>
      <c r="F33" s="128" t="s">
        <v>43</v>
      </c>
      <c r="G33" s="16">
        <v>0</v>
      </c>
      <c r="H33" s="155">
        <f>SUM(G40:H40)</f>
        <v>-1145666</v>
      </c>
    </row>
    <row r="34" spans="2:10" x14ac:dyDescent="0.2">
      <c r="B34" s="55"/>
      <c r="C34" s="22"/>
      <c r="D34" s="22"/>
      <c r="E34" s="4"/>
      <c r="F34" s="4"/>
      <c r="G34" s="7"/>
      <c r="H34" s="328"/>
      <c r="I34" s="2"/>
      <c r="J34" s="2"/>
    </row>
    <row r="35" spans="2:10" x14ac:dyDescent="0.2">
      <c r="B35" s="329"/>
      <c r="C35" s="312"/>
      <c r="D35" s="312"/>
      <c r="E35" s="4"/>
      <c r="F35" s="112" t="s">
        <v>44</v>
      </c>
      <c r="G35" s="16">
        <f>SUM(G36:G38)</f>
        <v>0</v>
      </c>
      <c r="H35" s="155">
        <f>SUM(H36:H38)</f>
        <v>0</v>
      </c>
      <c r="I35" s="2"/>
      <c r="J35" s="2"/>
    </row>
    <row r="36" spans="2:10" x14ac:dyDescent="0.2">
      <c r="B36" s="51"/>
      <c r="C36" s="8"/>
      <c r="D36" s="8"/>
      <c r="E36" s="4"/>
      <c r="F36" s="166" t="s">
        <v>45</v>
      </c>
      <c r="G36" s="14">
        <v>0</v>
      </c>
      <c r="H36" s="153">
        <v>0</v>
      </c>
      <c r="I36" s="8"/>
    </row>
    <row r="37" spans="2:10" x14ac:dyDescent="0.2">
      <c r="B37" s="55"/>
      <c r="C37" s="22"/>
      <c r="D37" s="22"/>
      <c r="E37" s="4"/>
      <c r="F37" s="166" t="s">
        <v>46</v>
      </c>
      <c r="G37" s="14">
        <v>0</v>
      </c>
      <c r="H37" s="153">
        <v>0</v>
      </c>
      <c r="I37" s="8"/>
    </row>
    <row r="38" spans="2:10" x14ac:dyDescent="0.2">
      <c r="B38" s="51"/>
      <c r="C38" s="103"/>
      <c r="D38" s="8"/>
      <c r="E38" s="4"/>
      <c r="F38" s="166" t="s">
        <v>110</v>
      </c>
      <c r="G38" s="14">
        <v>0</v>
      </c>
      <c r="H38" s="153">
        <v>0</v>
      </c>
      <c r="I38" s="8"/>
    </row>
    <row r="39" spans="2:10" x14ac:dyDescent="0.2">
      <c r="B39" s="51"/>
      <c r="C39" s="22"/>
      <c r="D39" s="25"/>
      <c r="E39" s="4"/>
      <c r="F39" s="4"/>
      <c r="G39" s="129"/>
      <c r="H39" s="330"/>
      <c r="I39" s="8"/>
    </row>
    <row r="40" spans="2:10" x14ac:dyDescent="0.2">
      <c r="B40" s="55"/>
      <c r="C40" s="22"/>
      <c r="D40" s="22"/>
      <c r="E40" s="4"/>
      <c r="F40" s="112" t="s">
        <v>48</v>
      </c>
      <c r="G40" s="16">
        <f>SUM(G42:G46)</f>
        <v>80076</v>
      </c>
      <c r="H40" s="155">
        <f>SUM(H42:H46)</f>
        <v>-1225742</v>
      </c>
      <c r="I40" s="8"/>
    </row>
    <row r="41" spans="2:10" x14ac:dyDescent="0.2">
      <c r="B41" s="55"/>
      <c r="C41" s="22"/>
      <c r="D41" s="22"/>
      <c r="E41" s="4"/>
      <c r="F41" s="24"/>
      <c r="G41" s="130"/>
      <c r="H41" s="331"/>
      <c r="I41" s="8"/>
    </row>
    <row r="42" spans="2:10" x14ac:dyDescent="0.2">
      <c r="B42" s="51"/>
      <c r="C42" s="124"/>
      <c r="D42" s="25"/>
      <c r="E42" s="4"/>
      <c r="F42" s="193" t="s">
        <v>111</v>
      </c>
      <c r="G42" s="14">
        <v>0</v>
      </c>
      <c r="H42" s="153">
        <v>-1054035</v>
      </c>
      <c r="I42" s="8"/>
    </row>
    <row r="43" spans="2:10" x14ac:dyDescent="0.2">
      <c r="B43" s="55"/>
      <c r="C43" s="22"/>
      <c r="D43" s="25"/>
      <c r="E43" s="4"/>
      <c r="F43" s="193" t="s">
        <v>50</v>
      </c>
      <c r="G43" s="14">
        <v>80076</v>
      </c>
      <c r="H43" s="153">
        <v>0</v>
      </c>
      <c r="I43" s="8"/>
    </row>
    <row r="44" spans="2:10" x14ac:dyDescent="0.2">
      <c r="B44" s="51"/>
      <c r="C44" s="125"/>
      <c r="D44" s="23"/>
      <c r="E44" s="4"/>
      <c r="F44" s="166" t="s">
        <v>51</v>
      </c>
      <c r="G44" s="14">
        <v>0</v>
      </c>
      <c r="H44" s="153">
        <v>0</v>
      </c>
      <c r="I44" s="8"/>
    </row>
    <row r="45" spans="2:10" x14ac:dyDescent="0.2">
      <c r="B45" s="51"/>
      <c r="C45" s="103"/>
      <c r="D45" s="8"/>
      <c r="E45" s="4"/>
      <c r="F45" s="166" t="s">
        <v>52</v>
      </c>
      <c r="G45" s="14">
        <v>0</v>
      </c>
      <c r="H45" s="153">
        <v>0</v>
      </c>
      <c r="I45" s="8"/>
    </row>
    <row r="46" spans="2:10" x14ac:dyDescent="0.2">
      <c r="B46" s="51"/>
      <c r="C46" s="22"/>
      <c r="D46" s="25"/>
      <c r="E46" s="4"/>
      <c r="F46" s="166" t="s">
        <v>53</v>
      </c>
      <c r="G46" s="14">
        <v>0</v>
      </c>
      <c r="H46" s="159">
        <v>-171707</v>
      </c>
      <c r="I46" s="8"/>
    </row>
    <row r="47" spans="2:10" x14ac:dyDescent="0.2">
      <c r="B47" s="51"/>
      <c r="C47" s="22"/>
      <c r="D47" s="25"/>
      <c r="E47" s="4"/>
      <c r="F47" s="4"/>
      <c r="G47" s="131"/>
      <c r="H47" s="332"/>
      <c r="I47" s="8"/>
    </row>
    <row r="48" spans="2:10" ht="21.75" x14ac:dyDescent="0.2">
      <c r="B48" s="51"/>
      <c r="C48" s="29"/>
      <c r="D48" s="23"/>
      <c r="E48" s="4"/>
      <c r="F48" s="219" t="s">
        <v>118</v>
      </c>
      <c r="G48" s="16">
        <f>SUM(G49:G50)</f>
        <v>0</v>
      </c>
      <c r="H48" s="155">
        <f>SUM(H49:H50)</f>
        <v>0</v>
      </c>
      <c r="I48" s="8"/>
    </row>
    <row r="49" spans="2:13" x14ac:dyDescent="0.2">
      <c r="B49" s="55"/>
      <c r="C49" s="22"/>
      <c r="D49" s="22"/>
      <c r="E49" s="4"/>
      <c r="F49" s="193" t="s">
        <v>119</v>
      </c>
      <c r="G49" s="14">
        <v>0</v>
      </c>
      <c r="H49" s="153">
        <v>0</v>
      </c>
      <c r="I49" s="8"/>
    </row>
    <row r="50" spans="2:13" ht="12" thickBot="1" x14ac:dyDescent="0.25">
      <c r="B50" s="272"/>
      <c r="C50" s="273"/>
      <c r="D50" s="273"/>
      <c r="E50" s="160"/>
      <c r="F50" s="333" t="s">
        <v>56</v>
      </c>
      <c r="G50" s="334">
        <v>0</v>
      </c>
      <c r="H50" s="335">
        <v>0</v>
      </c>
      <c r="I50" s="8"/>
    </row>
    <row r="51" spans="2:13" x14ac:dyDescent="0.2">
      <c r="B51" s="4"/>
      <c r="C51" s="22"/>
      <c r="D51" s="22"/>
      <c r="E51" s="4"/>
      <c r="F51" s="311"/>
      <c r="G51" s="22">
        <f>C11+G11+G40</f>
        <v>10728</v>
      </c>
      <c r="H51" s="22">
        <f>D11+H11+H40</f>
        <v>-10728</v>
      </c>
      <c r="I51" s="8"/>
    </row>
    <row r="52" spans="2:13" ht="24" customHeight="1" x14ac:dyDescent="0.2">
      <c r="B52" s="8"/>
      <c r="C52" s="8"/>
      <c r="D52" s="8"/>
      <c r="E52" s="4"/>
      <c r="F52" s="4"/>
      <c r="G52" s="22"/>
      <c r="H52" s="22"/>
      <c r="I52" s="8"/>
    </row>
    <row r="53" spans="2:13" ht="12" thickBot="1" x14ac:dyDescent="0.25">
      <c r="B53" s="8"/>
      <c r="C53" s="8"/>
      <c r="D53" s="8"/>
      <c r="E53" s="4"/>
      <c r="F53" s="4"/>
      <c r="G53" s="22"/>
      <c r="H53" s="22"/>
      <c r="I53" s="8"/>
    </row>
    <row r="54" spans="2:13" ht="27.75" customHeight="1" x14ac:dyDescent="0.2">
      <c r="B54" s="445" t="s">
        <v>191</v>
      </c>
      <c r="C54" s="446"/>
      <c r="D54" s="446"/>
      <c r="E54" s="446"/>
      <c r="F54" s="446"/>
      <c r="G54" s="446"/>
      <c r="H54" s="447"/>
      <c r="I54" s="8"/>
      <c r="J54" s="8"/>
      <c r="K54" s="8"/>
      <c r="L54" s="8"/>
      <c r="M54" s="8"/>
    </row>
    <row r="55" spans="2:13" ht="30.75" customHeight="1" x14ac:dyDescent="0.2">
      <c r="B55" s="448" t="s">
        <v>192</v>
      </c>
      <c r="C55" s="449"/>
      <c r="D55" s="449"/>
      <c r="E55" s="449"/>
      <c r="F55" s="449"/>
      <c r="G55" s="449"/>
      <c r="H55" s="450"/>
      <c r="I55" s="8"/>
      <c r="J55" s="8"/>
      <c r="K55" s="8"/>
      <c r="L55" s="8"/>
      <c r="M55" s="8"/>
    </row>
    <row r="56" spans="2:13" ht="14.25" customHeight="1" thickBot="1" x14ac:dyDescent="0.3">
      <c r="B56" s="272" t="s">
        <v>205</v>
      </c>
      <c r="C56" s="273"/>
      <c r="D56" s="273"/>
      <c r="E56" s="160"/>
      <c r="F56" s="274"/>
      <c r="G56" s="274"/>
      <c r="H56" s="275"/>
      <c r="I56" s="8"/>
      <c r="J56" s="8"/>
      <c r="K56" s="8"/>
      <c r="L56" s="8"/>
      <c r="M56" s="8"/>
    </row>
    <row r="57" spans="2:13" x14ac:dyDescent="0.2">
      <c r="B57" s="4"/>
      <c r="C57" s="22"/>
      <c r="D57" s="22"/>
      <c r="E57" s="4"/>
      <c r="F57" s="8"/>
      <c r="G57" s="8"/>
      <c r="H57" s="9"/>
      <c r="I57" s="8"/>
      <c r="J57" s="8"/>
      <c r="K57" s="8"/>
      <c r="L57" s="8"/>
      <c r="M57" s="8"/>
    </row>
    <row r="58" spans="2:13" x14ac:dyDescent="0.2">
      <c r="B58" s="4"/>
      <c r="C58" s="22"/>
      <c r="D58" s="22"/>
      <c r="E58" s="4"/>
      <c r="F58" s="13"/>
      <c r="G58" s="13"/>
      <c r="H58" s="23"/>
      <c r="I58" s="8"/>
      <c r="J58" s="8"/>
      <c r="K58" s="8"/>
      <c r="L58" s="8"/>
      <c r="M58" s="8"/>
    </row>
    <row r="59" spans="2:13" x14ac:dyDescent="0.2">
      <c r="B59" s="4"/>
      <c r="C59" s="22"/>
      <c r="D59" s="22"/>
      <c r="E59" s="4"/>
      <c r="F59" s="13"/>
      <c r="G59" s="13"/>
      <c r="H59" s="11"/>
      <c r="I59" s="8"/>
      <c r="J59" s="8"/>
      <c r="K59" s="8"/>
      <c r="L59" s="8"/>
      <c r="M59" s="8"/>
    </row>
    <row r="60" spans="2:13" ht="14.25" customHeight="1" x14ac:dyDescent="0.2">
      <c r="B60" s="4"/>
      <c r="C60" s="22"/>
      <c r="D60" s="22"/>
      <c r="E60" s="4"/>
      <c r="F60" s="13"/>
      <c r="G60" s="13"/>
      <c r="H60" s="23"/>
      <c r="I60" s="8"/>
      <c r="J60" s="8"/>
      <c r="K60" s="8"/>
      <c r="L60" s="8"/>
      <c r="M60" s="8"/>
    </row>
    <row r="61" spans="2:13" x14ac:dyDescent="0.2">
      <c r="B61" s="4"/>
      <c r="C61" s="22"/>
      <c r="D61" s="22"/>
      <c r="E61" s="4"/>
      <c r="F61" s="4"/>
      <c r="G61" s="4"/>
      <c r="H61" s="11"/>
      <c r="I61" s="8"/>
      <c r="J61" s="8"/>
      <c r="K61" s="8"/>
      <c r="L61" s="8"/>
      <c r="M61" s="8"/>
    </row>
    <row r="62" spans="2:13" x14ac:dyDescent="0.2">
      <c r="B62" s="4"/>
      <c r="C62" s="22"/>
      <c r="D62" s="22"/>
      <c r="E62" s="4"/>
      <c r="F62" s="13"/>
      <c r="G62" s="4"/>
      <c r="H62" s="12"/>
      <c r="I62" s="8"/>
      <c r="J62" s="8"/>
      <c r="K62" s="8"/>
      <c r="L62" s="8"/>
      <c r="M62" s="8"/>
    </row>
    <row r="63" spans="2:13" x14ac:dyDescent="0.2">
      <c r="B63" s="8"/>
      <c r="C63" s="8"/>
      <c r="D63" s="8"/>
      <c r="E63" s="4"/>
      <c r="F63" s="8"/>
      <c r="G63" s="8"/>
      <c r="H63" s="8"/>
      <c r="I63" s="8"/>
      <c r="J63" s="8"/>
      <c r="K63" s="8"/>
      <c r="L63" s="8"/>
      <c r="M63" s="8"/>
    </row>
    <row r="64" spans="2:13" x14ac:dyDescent="0.2">
      <c r="B64" s="13"/>
      <c r="C64" s="23"/>
      <c r="D64" s="23"/>
      <c r="E64" s="4"/>
      <c r="F64" s="8"/>
      <c r="G64" s="8"/>
      <c r="H64" s="8"/>
      <c r="I64" s="8"/>
      <c r="J64" s="8"/>
      <c r="K64" s="8"/>
      <c r="L64" s="8"/>
      <c r="M64" s="8"/>
    </row>
    <row r="65" spans="2:13" x14ac:dyDescent="0.2">
      <c r="B65" s="4"/>
      <c r="C65" s="22"/>
      <c r="D65" s="22"/>
      <c r="E65" s="4"/>
      <c r="F65" s="8"/>
      <c r="G65" s="8"/>
      <c r="H65" s="8"/>
      <c r="I65" s="8"/>
      <c r="J65" s="8"/>
      <c r="K65" s="8"/>
      <c r="L65" s="8"/>
      <c r="M65" s="8"/>
    </row>
    <row r="66" spans="2:13" x14ac:dyDescent="0.2">
      <c r="B66" s="4"/>
      <c r="C66" s="22"/>
      <c r="D66" s="22"/>
      <c r="E66" s="4"/>
      <c r="F66" s="8"/>
      <c r="G66" s="8"/>
      <c r="H66" s="8"/>
      <c r="I66" s="8"/>
      <c r="J66" s="8"/>
      <c r="K66" s="8"/>
      <c r="L66" s="8"/>
      <c r="M66" s="8"/>
    </row>
    <row r="67" spans="2:13" x14ac:dyDescent="0.2">
      <c r="B67" s="4"/>
      <c r="C67" s="22"/>
      <c r="D67" s="22"/>
      <c r="E67" s="4"/>
      <c r="F67" s="4"/>
      <c r="G67" s="30"/>
      <c r="H67" s="4"/>
      <c r="I67" s="8"/>
      <c r="J67" s="8"/>
      <c r="K67" s="8"/>
      <c r="L67" s="8"/>
      <c r="M67" s="8"/>
    </row>
    <row r="68" spans="2:13" x14ac:dyDescent="0.2">
      <c r="B68" s="4"/>
      <c r="C68" s="22"/>
      <c r="D68" s="22"/>
      <c r="E68" s="4"/>
      <c r="F68" s="4"/>
      <c r="G68" s="30"/>
      <c r="H68" s="4"/>
      <c r="I68" s="8"/>
      <c r="J68" s="8"/>
      <c r="K68" s="8"/>
      <c r="L68" s="8"/>
      <c r="M68" s="8"/>
    </row>
    <row r="69" spans="2:13" x14ac:dyDescent="0.2">
      <c r="B69" s="4"/>
      <c r="C69" s="22"/>
      <c r="D69" s="22"/>
      <c r="E69" s="4"/>
      <c r="F69" s="444"/>
      <c r="G69" s="444"/>
      <c r="H69" s="444"/>
      <c r="I69" s="8"/>
      <c r="J69" s="8"/>
      <c r="K69" s="8"/>
      <c r="L69" s="8"/>
      <c r="M69" s="8"/>
    </row>
    <row r="70" spans="2:13" x14ac:dyDescent="0.2">
      <c r="B70" s="4"/>
      <c r="C70" s="25"/>
      <c r="D70" s="25"/>
      <c r="E70" s="4"/>
      <c r="F70" s="444"/>
      <c r="G70" s="444"/>
      <c r="H70" s="444"/>
      <c r="I70" s="8"/>
      <c r="J70" s="8"/>
      <c r="K70" s="8"/>
      <c r="L70" s="8"/>
      <c r="M70" s="8"/>
    </row>
    <row r="71" spans="2:13" x14ac:dyDescent="0.2">
      <c r="B71" s="8"/>
      <c r="C71" s="25"/>
      <c r="D71" s="25"/>
      <c r="E71" s="4"/>
      <c r="F71" s="13"/>
      <c r="G71" s="23"/>
      <c r="H71" s="23"/>
      <c r="I71" s="8"/>
      <c r="J71" s="8"/>
      <c r="K71" s="8"/>
      <c r="L71" s="8"/>
      <c r="M71" s="8"/>
    </row>
    <row r="72" spans="2:13" x14ac:dyDescent="0.2">
      <c r="B72" s="4"/>
      <c r="C72" s="25"/>
      <c r="D72" s="25"/>
      <c r="E72" s="4"/>
      <c r="F72" s="4"/>
      <c r="G72" s="22"/>
      <c r="H72" s="22"/>
      <c r="I72" s="8"/>
      <c r="J72" s="8"/>
      <c r="K72" s="8"/>
      <c r="L72" s="8"/>
      <c r="M72" s="8"/>
    </row>
    <row r="73" spans="2:13" x14ac:dyDescent="0.2">
      <c r="B73" s="13"/>
      <c r="C73" s="31"/>
      <c r="D73" s="31"/>
      <c r="E73" s="4"/>
      <c r="F73" s="28"/>
      <c r="G73" s="22"/>
      <c r="H73" s="22"/>
      <c r="I73" s="8"/>
      <c r="J73" s="8"/>
      <c r="K73" s="8"/>
      <c r="L73" s="8"/>
      <c r="M73" s="8"/>
    </row>
    <row r="74" spans="2:13" x14ac:dyDescent="0.2">
      <c r="B74" s="4"/>
      <c r="C74" s="22"/>
      <c r="D74" s="22"/>
      <c r="E74" s="4"/>
      <c r="F74" s="4"/>
      <c r="G74" s="22"/>
      <c r="H74" s="22"/>
      <c r="I74" s="8"/>
      <c r="J74" s="8"/>
      <c r="K74" s="8"/>
      <c r="L74" s="8"/>
      <c r="M74" s="8"/>
    </row>
    <row r="75" spans="2:13" x14ac:dyDescent="0.2">
      <c r="B75" s="4"/>
      <c r="C75" s="22"/>
      <c r="D75" s="22"/>
      <c r="E75" s="4"/>
      <c r="F75" s="4"/>
      <c r="G75" s="22"/>
      <c r="H75" s="11"/>
      <c r="I75" s="8"/>
      <c r="J75" s="8"/>
      <c r="K75" s="8"/>
      <c r="L75" s="8"/>
      <c r="M75" s="8"/>
    </row>
    <row r="76" spans="2:13" x14ac:dyDescent="0.2">
      <c r="B76" s="4"/>
      <c r="C76" s="22"/>
      <c r="D76" s="22"/>
      <c r="E76" s="4"/>
      <c r="F76" s="4"/>
      <c r="G76" s="23"/>
      <c r="H76" s="23"/>
      <c r="I76" s="8"/>
      <c r="J76" s="32"/>
      <c r="K76" s="32"/>
      <c r="L76" s="32"/>
      <c r="M76" s="8"/>
    </row>
    <row r="77" spans="2:13" x14ac:dyDescent="0.2">
      <c r="B77" s="4"/>
      <c r="C77" s="22"/>
      <c r="D77" s="22"/>
      <c r="E77" s="4"/>
      <c r="F77" s="33"/>
      <c r="G77" s="34"/>
      <c r="H77" s="34"/>
      <c r="I77" s="8"/>
      <c r="J77" s="32"/>
      <c r="K77" s="32"/>
      <c r="L77" s="32"/>
      <c r="M77" s="8"/>
    </row>
    <row r="78" spans="2:13" x14ac:dyDescent="0.2">
      <c r="B78" s="4"/>
      <c r="C78" s="22"/>
      <c r="D78" s="22"/>
      <c r="E78" s="4"/>
      <c r="F78" s="4"/>
      <c r="G78" s="22"/>
      <c r="H78" s="22"/>
      <c r="I78" s="8"/>
      <c r="J78" s="32"/>
      <c r="K78" s="32"/>
      <c r="L78" s="32"/>
      <c r="M78" s="8"/>
    </row>
    <row r="79" spans="2:13" x14ac:dyDescent="0.2">
      <c r="B79" s="4"/>
      <c r="C79" s="22"/>
      <c r="D79" s="22"/>
      <c r="E79" s="4"/>
      <c r="F79" s="4"/>
      <c r="G79" s="22"/>
      <c r="H79" s="22"/>
      <c r="I79" s="8"/>
      <c r="J79" s="32"/>
      <c r="K79" s="32"/>
      <c r="L79" s="32"/>
      <c r="M79" s="8"/>
    </row>
    <row r="80" spans="2:13" x14ac:dyDescent="0.2">
      <c r="B80" s="4"/>
      <c r="C80" s="22"/>
      <c r="D80" s="22"/>
      <c r="E80" s="4"/>
      <c r="F80" s="4"/>
      <c r="G80" s="22"/>
      <c r="H80" s="22"/>
      <c r="I80" s="35"/>
      <c r="J80" s="32"/>
      <c r="K80" s="32"/>
      <c r="L80" s="32"/>
      <c r="M80" s="8"/>
    </row>
    <row r="81" spans="2:13" x14ac:dyDescent="0.2">
      <c r="B81" s="4"/>
      <c r="C81" s="22"/>
      <c r="D81" s="22"/>
      <c r="E81" s="4"/>
      <c r="F81" s="4"/>
      <c r="G81" s="22"/>
      <c r="H81" s="22"/>
      <c r="I81" s="8"/>
      <c r="J81" s="32"/>
      <c r="K81" s="32"/>
      <c r="L81" s="32"/>
      <c r="M81" s="8"/>
    </row>
    <row r="82" spans="2:13" x14ac:dyDescent="0.2">
      <c r="B82" s="4"/>
      <c r="C82" s="25"/>
      <c r="D82" s="25"/>
      <c r="E82" s="4"/>
      <c r="F82" s="4"/>
      <c r="G82" s="22"/>
      <c r="H82" s="22"/>
      <c r="I82" s="8"/>
      <c r="J82" s="32"/>
      <c r="K82" s="32"/>
      <c r="L82" s="32"/>
      <c r="M82" s="8"/>
    </row>
    <row r="83" spans="2:13" x14ac:dyDescent="0.2">
      <c r="B83" s="8"/>
      <c r="C83" s="8"/>
      <c r="D83" s="8"/>
      <c r="E83" s="4"/>
      <c r="F83" s="4"/>
      <c r="G83" s="22"/>
      <c r="H83" s="22"/>
      <c r="I83" s="8"/>
      <c r="J83" s="32"/>
      <c r="K83" s="32"/>
      <c r="L83" s="32"/>
      <c r="M83" s="8"/>
    </row>
    <row r="84" spans="2:13" x14ac:dyDescent="0.2">
      <c r="B84" s="4"/>
      <c r="C84" s="8"/>
      <c r="D84" s="25"/>
      <c r="E84" s="4"/>
      <c r="F84" s="4"/>
      <c r="G84" s="22"/>
      <c r="H84" s="22"/>
      <c r="I84" s="8"/>
      <c r="J84" s="32"/>
      <c r="K84" s="32"/>
      <c r="L84" s="32"/>
      <c r="M84" s="8"/>
    </row>
    <row r="85" spans="2:13" hidden="1" x14ac:dyDescent="0.2">
      <c r="B85" s="13"/>
      <c r="C85" s="23"/>
      <c r="D85" s="23"/>
      <c r="E85" s="4"/>
      <c r="F85" s="4"/>
      <c r="G85" s="22"/>
      <c r="H85" s="11"/>
      <c r="I85" s="8"/>
      <c r="J85" s="32"/>
      <c r="K85" s="32"/>
      <c r="L85" s="32"/>
      <c r="M85" s="8"/>
    </row>
    <row r="86" spans="2:13" x14ac:dyDescent="0.2">
      <c r="B86" s="8"/>
      <c r="C86" s="31"/>
      <c r="D86" s="31"/>
      <c r="E86" s="4"/>
      <c r="F86" s="2"/>
      <c r="G86" s="29"/>
      <c r="H86" s="29"/>
      <c r="I86" s="8"/>
      <c r="J86" s="32"/>
      <c r="K86" s="32"/>
      <c r="L86" s="32"/>
      <c r="M86" s="8"/>
    </row>
    <row r="87" spans="2:13" x14ac:dyDescent="0.2">
      <c r="B87" s="8"/>
      <c r="C87" s="8"/>
      <c r="D87" s="8"/>
      <c r="E87" s="4"/>
      <c r="F87" s="8"/>
      <c r="G87" s="8"/>
      <c r="H87" s="8"/>
      <c r="I87" s="8"/>
      <c r="J87" s="8"/>
      <c r="K87" s="36"/>
      <c r="L87" s="8"/>
      <c r="M87" s="8"/>
    </row>
    <row r="88" spans="2:13" x14ac:dyDescent="0.2">
      <c r="B88" s="8"/>
      <c r="C88" s="8"/>
      <c r="D88" s="8"/>
      <c r="E88" s="4"/>
      <c r="F88" s="4"/>
      <c r="G88" s="37"/>
      <c r="H88" s="4"/>
      <c r="I88" s="8"/>
      <c r="J88" s="8"/>
      <c r="K88" s="8"/>
      <c r="L88" s="8"/>
      <c r="M88" s="8"/>
    </row>
    <row r="89" spans="2:13" x14ac:dyDescent="0.2">
      <c r="B89" s="4"/>
      <c r="C89" s="23"/>
      <c r="D89" s="23"/>
      <c r="E89" s="4"/>
      <c r="F89" s="4"/>
      <c r="G89" s="37"/>
      <c r="H89" s="4"/>
      <c r="I89" s="8"/>
      <c r="J89" s="8"/>
      <c r="K89" s="8"/>
      <c r="L89" s="8"/>
      <c r="M89" s="8"/>
    </row>
    <row r="90" spans="2:13" x14ac:dyDescent="0.2">
      <c r="B90" s="8"/>
      <c r="C90" s="23"/>
      <c r="D90" s="23"/>
      <c r="E90" s="4"/>
      <c r="F90" s="13"/>
      <c r="G90" s="38"/>
      <c r="H90" s="38"/>
      <c r="I90" s="8"/>
      <c r="J90" s="8"/>
      <c r="K90" s="8"/>
      <c r="L90" s="8"/>
      <c r="M90" s="8"/>
    </row>
    <row r="91" spans="2:13" x14ac:dyDescent="0.2">
      <c r="B91" s="8"/>
      <c r="C91" s="39"/>
      <c r="D91" s="8"/>
      <c r="E91" s="8"/>
      <c r="F91" s="8"/>
      <c r="G91" s="40"/>
      <c r="H91" s="8"/>
      <c r="I91" s="8"/>
      <c r="J91" s="8"/>
      <c r="K91" s="8"/>
      <c r="L91" s="8"/>
      <c r="M91" s="8"/>
    </row>
    <row r="92" spans="2:13" x14ac:dyDescent="0.2">
      <c r="B92" s="8"/>
      <c r="C92" s="39"/>
      <c r="D92" s="8"/>
      <c r="E92" s="8"/>
      <c r="F92" s="8"/>
      <c r="G92" s="40"/>
      <c r="H92" s="8"/>
      <c r="I92" s="8"/>
      <c r="J92" s="8"/>
      <c r="K92" s="8"/>
      <c r="L92" s="8"/>
      <c r="M92" s="8"/>
    </row>
    <row r="93" spans="2:13" x14ac:dyDescent="0.2">
      <c r="B93" s="8"/>
      <c r="C93" s="39"/>
      <c r="D93" s="8"/>
      <c r="E93" s="8"/>
      <c r="F93" s="8"/>
      <c r="G93" s="40"/>
      <c r="H93" s="41"/>
      <c r="I93" s="41"/>
    </row>
    <row r="94" spans="2:13" ht="15" x14ac:dyDescent="0.25">
      <c r="C94" s="42"/>
      <c r="D94" s="8"/>
      <c r="E94" s="8"/>
      <c r="G94" s="40"/>
      <c r="H94" s="8"/>
      <c r="I94" s="43"/>
    </row>
    <row r="95" spans="2:13" ht="12" x14ac:dyDescent="0.2">
      <c r="C95" s="8"/>
      <c r="D95" s="217"/>
      <c r="E95" s="8"/>
      <c r="F95" s="44"/>
      <c r="H95" s="45"/>
      <c r="I95" s="8"/>
    </row>
    <row r="96" spans="2:13" ht="12" x14ac:dyDescent="0.2">
      <c r="C96" s="46"/>
      <c r="D96" s="217"/>
      <c r="E96" s="8"/>
      <c r="F96" s="44"/>
      <c r="G96" s="46"/>
      <c r="H96" s="47"/>
      <c r="I96" s="8"/>
    </row>
    <row r="97" spans="2:8" x14ac:dyDescent="0.2">
      <c r="B97" s="8"/>
      <c r="C97" s="46"/>
      <c r="D97" s="8"/>
      <c r="E97" s="8"/>
      <c r="F97" s="48"/>
      <c r="G97" s="40"/>
      <c r="H97" s="8"/>
    </row>
    <row r="98" spans="2:8" x14ac:dyDescent="0.2">
      <c r="C98" s="46"/>
      <c r="D98" s="8"/>
      <c r="E98" s="8"/>
      <c r="F98" s="8"/>
      <c r="G98" s="40"/>
      <c r="H98" s="8"/>
    </row>
    <row r="99" spans="2:8" x14ac:dyDescent="0.2">
      <c r="B99" s="8"/>
      <c r="C99" s="46"/>
      <c r="D99" s="8"/>
      <c r="E99" s="8"/>
      <c r="F99" s="8"/>
      <c r="G99" s="40"/>
      <c r="H99" s="8"/>
    </row>
    <row r="100" spans="2:8" x14ac:dyDescent="0.2">
      <c r="B100" s="8"/>
      <c r="C100" s="46"/>
      <c r="D100" s="8"/>
      <c r="E100" s="8"/>
      <c r="F100" s="8"/>
      <c r="G100" s="40"/>
      <c r="H100" s="8"/>
    </row>
    <row r="101" spans="2:8" x14ac:dyDescent="0.2">
      <c r="C101" s="46"/>
      <c r="D101" s="8"/>
      <c r="E101" s="8"/>
      <c r="F101" s="8"/>
      <c r="G101" s="40"/>
      <c r="H101" s="8"/>
    </row>
    <row r="102" spans="2:8" ht="12" x14ac:dyDescent="0.2">
      <c r="B102" s="8"/>
      <c r="C102" s="46"/>
      <c r="D102" s="217"/>
      <c r="E102" s="8"/>
      <c r="F102" s="8"/>
      <c r="G102" s="40"/>
      <c r="H102" s="8"/>
    </row>
    <row r="103" spans="2:8" ht="12" x14ac:dyDescent="0.2">
      <c r="B103" s="8"/>
      <c r="C103" s="46"/>
      <c r="D103" s="217"/>
      <c r="E103" s="8"/>
      <c r="F103" s="8"/>
      <c r="G103" s="40"/>
      <c r="H103" s="8"/>
    </row>
    <row r="104" spans="2:8" ht="12" x14ac:dyDescent="0.2">
      <c r="B104" s="44"/>
      <c r="C104" s="46"/>
      <c r="D104" s="8"/>
      <c r="E104" s="8"/>
      <c r="F104" s="8"/>
      <c r="G104" s="40"/>
      <c r="H104" s="8"/>
    </row>
    <row r="105" spans="2:8" ht="12" x14ac:dyDescent="0.2">
      <c r="B105" s="44"/>
      <c r="C105" s="46"/>
      <c r="D105" s="8"/>
      <c r="E105" s="8"/>
      <c r="F105" s="8"/>
      <c r="G105" s="40"/>
      <c r="H105" s="8"/>
    </row>
    <row r="106" spans="2:8" x14ac:dyDescent="0.2">
      <c r="B106" s="8"/>
      <c r="C106" s="46"/>
      <c r="D106" s="8"/>
      <c r="E106" s="8"/>
      <c r="F106" s="8"/>
      <c r="G106" s="40"/>
      <c r="H106" s="8"/>
    </row>
    <row r="107" spans="2:8" x14ac:dyDescent="0.2">
      <c r="B107" s="8"/>
      <c r="C107" s="46"/>
      <c r="D107" s="8"/>
      <c r="E107" s="8"/>
      <c r="F107" s="8"/>
      <c r="G107" s="40"/>
      <c r="H107" s="8"/>
    </row>
    <row r="108" spans="2:8" x14ac:dyDescent="0.2">
      <c r="B108" s="8"/>
      <c r="C108" s="46"/>
      <c r="D108" s="8"/>
      <c r="E108" s="8"/>
      <c r="F108" s="8"/>
      <c r="G108" s="40"/>
      <c r="H108" s="8"/>
    </row>
    <row r="109" spans="2:8" x14ac:dyDescent="0.2">
      <c r="B109" s="8"/>
      <c r="C109" s="46"/>
      <c r="D109" s="8"/>
      <c r="E109" s="8"/>
      <c r="F109" s="8"/>
      <c r="G109" s="40"/>
      <c r="H109" s="8"/>
    </row>
    <row r="110" spans="2:8" x14ac:dyDescent="0.2">
      <c r="B110" s="8"/>
      <c r="C110" s="46"/>
      <c r="D110" s="8"/>
      <c r="E110" s="8"/>
      <c r="F110" s="8"/>
      <c r="G110" s="40"/>
      <c r="H110" s="8"/>
    </row>
    <row r="111" spans="2:8" x14ac:dyDescent="0.2">
      <c r="B111" s="8"/>
      <c r="C111" s="46"/>
      <c r="D111" s="8"/>
      <c r="E111" s="8"/>
      <c r="F111" s="8"/>
      <c r="G111" s="40"/>
      <c r="H111" s="8"/>
    </row>
    <row r="112" spans="2:8" x14ac:dyDescent="0.2">
      <c r="B112" s="8"/>
      <c r="C112" s="40"/>
      <c r="D112" s="8"/>
      <c r="E112" s="8"/>
      <c r="F112" s="8"/>
      <c r="G112" s="40"/>
      <c r="H112" s="8"/>
    </row>
    <row r="113" spans="2:8" x14ac:dyDescent="0.2">
      <c r="B113" s="8"/>
      <c r="C113" s="40"/>
      <c r="D113" s="8"/>
      <c r="E113" s="8"/>
      <c r="F113" s="8"/>
      <c r="G113" s="40"/>
      <c r="H113" s="8"/>
    </row>
    <row r="114" spans="2:8" x14ac:dyDescent="0.2">
      <c r="B114" s="8"/>
      <c r="C114" s="40"/>
      <c r="D114" s="8"/>
      <c r="E114" s="8"/>
      <c r="F114" s="8"/>
      <c r="G114" s="40"/>
      <c r="H114" s="8"/>
    </row>
    <row r="115" spans="2:8" x14ac:dyDescent="0.2">
      <c r="B115" s="8"/>
      <c r="C115" s="40"/>
      <c r="D115" s="8"/>
      <c r="E115" s="8"/>
      <c r="F115" s="8"/>
      <c r="G115" s="40"/>
      <c r="H115" s="8"/>
    </row>
    <row r="116" spans="2:8" x14ac:dyDescent="0.2">
      <c r="B116" s="8"/>
      <c r="C116" s="40"/>
      <c r="D116" s="8"/>
      <c r="E116" s="8"/>
      <c r="F116" s="8"/>
      <c r="G116" s="40"/>
      <c r="H116" s="8"/>
    </row>
    <row r="117" spans="2:8" x14ac:dyDescent="0.2">
      <c r="B117" s="8"/>
      <c r="C117" s="40"/>
      <c r="D117" s="8"/>
      <c r="E117" s="8"/>
      <c r="F117" s="8"/>
      <c r="G117" s="40"/>
      <c r="H117" s="8"/>
    </row>
    <row r="118" spans="2:8" x14ac:dyDescent="0.2">
      <c r="B118" s="8"/>
      <c r="C118" s="40"/>
      <c r="D118" s="8"/>
      <c r="E118" s="8"/>
      <c r="F118" s="8"/>
      <c r="G118" s="40"/>
      <c r="H118" s="8"/>
    </row>
    <row r="119" spans="2:8" x14ac:dyDescent="0.2">
      <c r="B119" s="8"/>
      <c r="C119" s="40"/>
      <c r="D119" s="8"/>
      <c r="E119" s="8"/>
      <c r="F119" s="8"/>
      <c r="G119" s="40"/>
      <c r="H119" s="8"/>
    </row>
    <row r="120" spans="2:8" x14ac:dyDescent="0.2">
      <c r="B120" s="8"/>
      <c r="C120" s="40"/>
      <c r="D120" s="8"/>
      <c r="E120" s="8"/>
      <c r="F120" s="8"/>
      <c r="G120" s="40"/>
      <c r="H120" s="8"/>
    </row>
    <row r="121" spans="2:8" x14ac:dyDescent="0.2">
      <c r="B121" s="8"/>
      <c r="C121" s="40"/>
      <c r="D121" s="8"/>
      <c r="E121" s="8"/>
      <c r="F121" s="8"/>
      <c r="G121" s="40"/>
      <c r="H121" s="8"/>
    </row>
    <row r="122" spans="2:8" x14ac:dyDescent="0.2">
      <c r="B122" s="8"/>
      <c r="C122" s="40"/>
      <c r="D122" s="8"/>
      <c r="E122" s="8"/>
      <c r="F122" s="8"/>
      <c r="G122" s="40"/>
      <c r="H122" s="8"/>
    </row>
    <row r="123" spans="2:8" x14ac:dyDescent="0.2">
      <c r="B123" s="8"/>
      <c r="C123" s="40"/>
      <c r="D123" s="8"/>
      <c r="E123" s="8"/>
      <c r="F123" s="8"/>
      <c r="G123" s="40"/>
      <c r="H123" s="8"/>
    </row>
    <row r="124" spans="2:8" x14ac:dyDescent="0.2">
      <c r="B124" s="8"/>
      <c r="C124" s="40"/>
      <c r="D124" s="8"/>
      <c r="E124" s="8"/>
      <c r="F124" s="8"/>
      <c r="G124" s="40"/>
      <c r="H124" s="8"/>
    </row>
    <row r="125" spans="2:8" x14ac:dyDescent="0.2">
      <c r="B125" s="8"/>
      <c r="C125" s="48"/>
      <c r="D125" s="8"/>
      <c r="E125" s="8"/>
      <c r="F125" s="8"/>
      <c r="G125" s="32"/>
      <c r="H125" s="8"/>
    </row>
    <row r="126" spans="2:8" x14ac:dyDescent="0.2">
      <c r="B126" s="8"/>
      <c r="C126" s="48"/>
      <c r="D126" s="8"/>
      <c r="E126" s="8"/>
      <c r="F126" s="8"/>
      <c r="G126" s="32"/>
      <c r="H126" s="8"/>
    </row>
    <row r="127" spans="2:8" x14ac:dyDescent="0.2">
      <c r="B127" s="8"/>
      <c r="C127" s="48"/>
      <c r="D127" s="8"/>
      <c r="E127" s="8"/>
      <c r="F127" s="8"/>
      <c r="G127" s="32"/>
      <c r="H127" s="8"/>
    </row>
    <row r="128" spans="2:8" x14ac:dyDescent="0.2">
      <c r="B128" s="8"/>
      <c r="C128" s="48"/>
      <c r="D128" s="8"/>
      <c r="E128" s="8"/>
      <c r="F128" s="8"/>
      <c r="G128" s="32"/>
      <c r="H128" s="8"/>
    </row>
    <row r="129" spans="2:8" x14ac:dyDescent="0.2">
      <c r="B129" s="8"/>
      <c r="C129" s="48"/>
      <c r="D129" s="8"/>
      <c r="E129" s="8"/>
      <c r="F129" s="8"/>
      <c r="G129" s="32"/>
      <c r="H129" s="8"/>
    </row>
    <row r="130" spans="2:8" x14ac:dyDescent="0.2">
      <c r="B130" s="8"/>
      <c r="C130" s="48"/>
      <c r="D130" s="8"/>
      <c r="E130" s="8"/>
      <c r="F130" s="8"/>
      <c r="G130" s="32"/>
      <c r="H130" s="8"/>
    </row>
    <row r="131" spans="2:8" x14ac:dyDescent="0.2">
      <c r="B131" s="8"/>
      <c r="C131" s="48"/>
      <c r="D131" s="8"/>
      <c r="E131" s="8"/>
      <c r="F131" s="8"/>
      <c r="G131" s="32"/>
      <c r="H131" s="8"/>
    </row>
    <row r="132" spans="2:8" x14ac:dyDescent="0.2">
      <c r="B132" s="8"/>
      <c r="C132" s="48"/>
      <c r="D132" s="8"/>
      <c r="E132" s="8"/>
      <c r="F132" s="8"/>
      <c r="G132" s="32"/>
      <c r="H132" s="8"/>
    </row>
    <row r="133" spans="2:8" x14ac:dyDescent="0.2">
      <c r="B133" s="8"/>
      <c r="C133" s="48"/>
      <c r="D133" s="8"/>
      <c r="E133" s="8"/>
      <c r="F133" s="8"/>
      <c r="G133" s="32"/>
      <c r="H133" s="8"/>
    </row>
    <row r="134" spans="2:8" x14ac:dyDescent="0.2">
      <c r="B134" s="8"/>
      <c r="C134" s="48"/>
      <c r="D134" s="8"/>
      <c r="E134" s="8"/>
      <c r="F134" s="8"/>
      <c r="G134" s="32"/>
      <c r="H134" s="8"/>
    </row>
    <row r="135" spans="2:8" x14ac:dyDescent="0.2">
      <c r="B135" s="8"/>
      <c r="C135" s="48"/>
      <c r="D135" s="8"/>
      <c r="E135" s="8"/>
      <c r="F135" s="8"/>
      <c r="G135" s="32"/>
      <c r="H135" s="8"/>
    </row>
    <row r="136" spans="2:8" x14ac:dyDescent="0.2">
      <c r="B136" s="8"/>
      <c r="C136" s="48"/>
      <c r="D136" s="8"/>
      <c r="E136" s="8"/>
      <c r="F136" s="8"/>
      <c r="G136" s="32"/>
      <c r="H136" s="8"/>
    </row>
    <row r="137" spans="2:8" x14ac:dyDescent="0.2">
      <c r="B137" s="8"/>
      <c r="C137" s="48"/>
      <c r="D137" s="8"/>
      <c r="E137" s="8"/>
      <c r="F137" s="8"/>
      <c r="G137" s="32"/>
      <c r="H137" s="8"/>
    </row>
    <row r="138" spans="2:8" x14ac:dyDescent="0.2">
      <c r="B138" s="8"/>
      <c r="C138" s="48"/>
      <c r="D138" s="8"/>
      <c r="E138" s="8"/>
      <c r="F138" s="8"/>
      <c r="G138" s="32"/>
      <c r="H138" s="8"/>
    </row>
    <row r="139" spans="2:8" x14ac:dyDescent="0.2">
      <c r="B139" s="8"/>
      <c r="C139" s="48"/>
      <c r="D139" s="8"/>
      <c r="E139" s="8"/>
      <c r="F139" s="8"/>
      <c r="G139" s="32"/>
      <c r="H139" s="8"/>
    </row>
    <row r="140" spans="2:8" x14ac:dyDescent="0.2">
      <c r="B140" s="8"/>
      <c r="C140" s="48"/>
      <c r="D140" s="8"/>
      <c r="E140" s="8"/>
      <c r="F140" s="8"/>
      <c r="G140" s="32"/>
      <c r="H140" s="8"/>
    </row>
    <row r="141" spans="2:8" x14ac:dyDescent="0.2">
      <c r="B141" s="8"/>
      <c r="C141" s="48"/>
      <c r="D141" s="8"/>
      <c r="E141" s="8"/>
      <c r="F141" s="8"/>
      <c r="G141" s="32"/>
      <c r="H141" s="8"/>
    </row>
    <row r="142" spans="2:8" x14ac:dyDescent="0.2">
      <c r="B142" s="8"/>
      <c r="C142" s="48"/>
      <c r="D142" s="8"/>
      <c r="E142" s="8"/>
      <c r="F142" s="8"/>
      <c r="G142" s="32"/>
      <c r="H142" s="8"/>
    </row>
    <row r="143" spans="2:8" x14ac:dyDescent="0.2">
      <c r="B143" s="8"/>
      <c r="C143" s="48"/>
      <c r="D143" s="8"/>
      <c r="E143" s="8"/>
      <c r="F143" s="8"/>
      <c r="G143" s="32"/>
      <c r="H143" s="8"/>
    </row>
    <row r="144" spans="2:8" x14ac:dyDescent="0.2">
      <c r="B144" s="8"/>
      <c r="C144" s="48"/>
      <c r="D144" s="8"/>
      <c r="E144" s="8"/>
      <c r="F144" s="8"/>
      <c r="G144" s="32"/>
      <c r="H144" s="8"/>
    </row>
    <row r="145" spans="2:8" x14ac:dyDescent="0.2">
      <c r="B145" s="8"/>
      <c r="C145" s="48"/>
      <c r="D145" s="8"/>
      <c r="E145" s="8"/>
      <c r="F145" s="8"/>
      <c r="G145" s="32"/>
      <c r="H145" s="8"/>
    </row>
    <row r="146" spans="2:8" x14ac:dyDescent="0.2">
      <c r="B146" s="8"/>
      <c r="C146" s="48"/>
      <c r="D146" s="8"/>
      <c r="E146" s="8"/>
      <c r="F146" s="8"/>
      <c r="G146" s="32"/>
      <c r="H146" s="8"/>
    </row>
    <row r="147" spans="2:8" x14ac:dyDescent="0.2">
      <c r="B147" s="8"/>
      <c r="C147" s="48"/>
      <c r="D147" s="8"/>
      <c r="E147" s="8"/>
      <c r="F147" s="8"/>
      <c r="G147" s="32"/>
      <c r="H147" s="8"/>
    </row>
    <row r="148" spans="2:8" x14ac:dyDescent="0.2">
      <c r="B148" s="8"/>
      <c r="C148" s="48"/>
      <c r="D148" s="8"/>
      <c r="E148" s="8"/>
      <c r="F148" s="8"/>
      <c r="G148" s="32"/>
      <c r="H148" s="8"/>
    </row>
    <row r="149" spans="2:8" x14ac:dyDescent="0.2">
      <c r="B149" s="8"/>
      <c r="C149" s="48"/>
      <c r="D149" s="8"/>
      <c r="E149" s="8"/>
      <c r="F149" s="8"/>
      <c r="G149" s="32"/>
      <c r="H149" s="8"/>
    </row>
    <row r="150" spans="2:8" x14ac:dyDescent="0.2">
      <c r="B150" s="8"/>
      <c r="C150" s="48"/>
      <c r="D150" s="8"/>
      <c r="E150" s="8"/>
      <c r="F150" s="8"/>
      <c r="G150" s="32"/>
      <c r="H150" s="8"/>
    </row>
    <row r="151" spans="2:8" x14ac:dyDescent="0.2">
      <c r="B151" s="8"/>
      <c r="C151" s="48"/>
      <c r="D151" s="8"/>
      <c r="E151" s="8"/>
      <c r="F151" s="8"/>
      <c r="G151" s="32"/>
      <c r="H151" s="8"/>
    </row>
    <row r="152" spans="2:8" x14ac:dyDescent="0.2">
      <c r="B152" s="8"/>
      <c r="C152" s="48"/>
      <c r="D152" s="8"/>
      <c r="E152" s="8"/>
      <c r="F152" s="8"/>
      <c r="G152" s="32"/>
      <c r="H152" s="8"/>
    </row>
    <row r="153" spans="2:8" x14ac:dyDescent="0.2">
      <c r="B153" s="8"/>
      <c r="C153" s="48"/>
      <c r="D153" s="8"/>
      <c r="E153" s="8"/>
      <c r="F153" s="8"/>
      <c r="G153" s="32"/>
      <c r="H153" s="8"/>
    </row>
    <row r="154" spans="2:8" x14ac:dyDescent="0.2">
      <c r="B154" s="8"/>
      <c r="C154" s="48"/>
      <c r="D154" s="8"/>
      <c r="E154" s="8"/>
      <c r="F154" s="8"/>
      <c r="G154" s="32"/>
      <c r="H154" s="8"/>
    </row>
    <row r="155" spans="2:8" x14ac:dyDescent="0.2">
      <c r="B155" s="8"/>
      <c r="C155" s="48"/>
      <c r="D155" s="8"/>
      <c r="E155" s="8"/>
      <c r="F155" s="8"/>
      <c r="G155" s="32"/>
      <c r="H155" s="8"/>
    </row>
    <row r="156" spans="2:8" x14ac:dyDescent="0.2">
      <c r="B156" s="8"/>
      <c r="C156" s="48"/>
      <c r="D156" s="8"/>
      <c r="E156" s="8"/>
      <c r="F156" s="8"/>
      <c r="G156" s="32"/>
      <c r="H156" s="8"/>
    </row>
    <row r="157" spans="2:8" x14ac:dyDescent="0.2">
      <c r="B157" s="8"/>
      <c r="C157" s="48"/>
      <c r="D157" s="8"/>
      <c r="E157" s="8"/>
      <c r="F157" s="8"/>
      <c r="G157" s="32"/>
      <c r="H157" s="8"/>
    </row>
    <row r="158" spans="2:8" x14ac:dyDescent="0.2">
      <c r="B158" s="8"/>
      <c r="C158" s="48"/>
      <c r="D158" s="8"/>
      <c r="E158" s="8"/>
      <c r="F158" s="8"/>
      <c r="G158" s="32"/>
      <c r="H158" s="8"/>
    </row>
    <row r="159" spans="2:8" x14ac:dyDescent="0.2">
      <c r="B159" s="8"/>
      <c r="C159" s="48"/>
      <c r="D159" s="8"/>
      <c r="E159" s="8"/>
      <c r="F159" s="8"/>
      <c r="G159" s="32"/>
      <c r="H159" s="8"/>
    </row>
    <row r="160" spans="2:8" x14ac:dyDescent="0.2">
      <c r="B160" s="8"/>
      <c r="C160" s="48"/>
      <c r="D160" s="8"/>
      <c r="E160" s="8"/>
      <c r="F160" s="8"/>
      <c r="G160" s="32"/>
      <c r="H160" s="8"/>
    </row>
    <row r="161" spans="2:8" x14ac:dyDescent="0.2">
      <c r="B161" s="8"/>
      <c r="C161" s="48"/>
      <c r="D161" s="8"/>
      <c r="E161" s="8"/>
      <c r="F161" s="8"/>
      <c r="G161" s="32"/>
      <c r="H161" s="8"/>
    </row>
    <row r="162" spans="2:8" x14ac:dyDescent="0.2">
      <c r="B162" s="8"/>
      <c r="C162" s="48"/>
      <c r="D162" s="8"/>
      <c r="E162" s="8"/>
      <c r="F162" s="8"/>
      <c r="G162" s="32"/>
      <c r="H162" s="8"/>
    </row>
    <row r="163" spans="2:8" x14ac:dyDescent="0.2">
      <c r="B163" s="8"/>
      <c r="C163" s="48"/>
      <c r="D163" s="8"/>
      <c r="E163" s="8"/>
      <c r="F163" s="8"/>
      <c r="G163" s="32"/>
      <c r="H163" s="8"/>
    </row>
    <row r="164" spans="2:8" x14ac:dyDescent="0.2">
      <c r="B164" s="8"/>
      <c r="C164" s="48"/>
      <c r="D164" s="8"/>
      <c r="E164" s="8"/>
      <c r="F164" s="8"/>
      <c r="G164" s="32"/>
      <c r="H164" s="8"/>
    </row>
    <row r="165" spans="2:8" x14ac:dyDescent="0.2">
      <c r="B165" s="8"/>
      <c r="C165" s="48"/>
      <c r="D165" s="8"/>
      <c r="E165" s="8"/>
      <c r="F165" s="8"/>
      <c r="G165" s="32"/>
      <c r="H165" s="8"/>
    </row>
    <row r="166" spans="2:8" x14ac:dyDescent="0.2">
      <c r="B166" s="8"/>
      <c r="C166" s="48"/>
      <c r="D166" s="8"/>
      <c r="E166" s="8"/>
      <c r="F166" s="8"/>
      <c r="G166" s="32"/>
      <c r="H166" s="8"/>
    </row>
    <row r="167" spans="2:8" x14ac:dyDescent="0.2">
      <c r="B167" s="8"/>
      <c r="C167" s="48"/>
      <c r="D167" s="8"/>
      <c r="E167" s="8"/>
      <c r="F167" s="8"/>
      <c r="G167" s="8"/>
      <c r="H167" s="8"/>
    </row>
    <row r="168" spans="2:8" x14ac:dyDescent="0.2">
      <c r="B168" s="8"/>
      <c r="C168" s="48"/>
      <c r="D168" s="8"/>
      <c r="E168" s="8"/>
      <c r="F168" s="8"/>
      <c r="G168" s="8"/>
      <c r="H168" s="8"/>
    </row>
    <row r="169" spans="2:8" x14ac:dyDescent="0.2">
      <c r="B169" s="8"/>
      <c r="C169" s="8"/>
      <c r="D169" s="8"/>
      <c r="E169" s="8"/>
      <c r="F169" s="8"/>
      <c r="G169" s="8"/>
      <c r="H169" s="8"/>
    </row>
    <row r="170" spans="2:8" x14ac:dyDescent="0.2">
      <c r="B170" s="8"/>
      <c r="C170" s="8"/>
      <c r="D170" s="8"/>
      <c r="E170" s="8"/>
      <c r="F170" s="8"/>
      <c r="G170" s="8"/>
      <c r="H170" s="8"/>
    </row>
    <row r="171" spans="2:8" x14ac:dyDescent="0.2">
      <c r="B171" s="8"/>
      <c r="C171" s="8"/>
      <c r="D171" s="8"/>
      <c r="E171" s="8"/>
      <c r="F171" s="8"/>
      <c r="G171" s="8"/>
      <c r="H171" s="8"/>
    </row>
    <row r="172" spans="2:8" x14ac:dyDescent="0.2">
      <c r="B172" s="8"/>
      <c r="C172" s="8"/>
      <c r="D172" s="8"/>
      <c r="E172" s="8"/>
      <c r="F172" s="8"/>
      <c r="G172" s="8"/>
      <c r="H172" s="8"/>
    </row>
    <row r="173" spans="2:8" x14ac:dyDescent="0.2">
      <c r="B173" s="8"/>
      <c r="C173" s="8"/>
      <c r="D173" s="8"/>
      <c r="E173" s="8"/>
      <c r="F173" s="8"/>
      <c r="G173" s="8"/>
      <c r="H173" s="8"/>
    </row>
    <row r="174" spans="2:8" x14ac:dyDescent="0.2">
      <c r="B174" s="8"/>
      <c r="C174" s="8"/>
      <c r="D174" s="8"/>
      <c r="E174" s="8"/>
      <c r="F174" s="8"/>
      <c r="G174" s="8"/>
      <c r="H174" s="8"/>
    </row>
    <row r="175" spans="2:8" x14ac:dyDescent="0.2">
      <c r="B175" s="8"/>
      <c r="C175" s="8"/>
      <c r="D175" s="8"/>
      <c r="E175" s="8"/>
      <c r="F175" s="8"/>
      <c r="G175" s="8"/>
      <c r="H175" s="8"/>
    </row>
    <row r="176" spans="2:8" x14ac:dyDescent="0.2">
      <c r="B176" s="8"/>
      <c r="C176" s="8"/>
      <c r="D176" s="8"/>
      <c r="E176" s="8"/>
      <c r="F176" s="8"/>
      <c r="G176" s="8"/>
      <c r="H176" s="8"/>
    </row>
    <row r="177" spans="2:8" x14ac:dyDescent="0.2">
      <c r="B177" s="8"/>
      <c r="C177" s="8"/>
      <c r="D177" s="8"/>
      <c r="E177" s="8"/>
      <c r="F177" s="8"/>
      <c r="G177" s="8"/>
      <c r="H177" s="8"/>
    </row>
    <row r="178" spans="2:8" x14ac:dyDescent="0.2">
      <c r="B178" s="8"/>
      <c r="C178" s="8"/>
      <c r="D178" s="8"/>
      <c r="E178" s="8"/>
      <c r="F178" s="8"/>
      <c r="G178" s="8"/>
      <c r="H178" s="8"/>
    </row>
    <row r="179" spans="2:8" x14ac:dyDescent="0.2">
      <c r="B179" s="8"/>
      <c r="C179" s="8"/>
      <c r="D179" s="8"/>
      <c r="E179" s="8"/>
      <c r="F179" s="8"/>
      <c r="G179" s="8"/>
      <c r="H179" s="8"/>
    </row>
    <row r="180" spans="2:8" x14ac:dyDescent="0.2">
      <c r="B180" s="8"/>
      <c r="C180" s="8"/>
      <c r="D180" s="8"/>
      <c r="E180" s="8"/>
      <c r="F180" s="8"/>
      <c r="G180" s="8"/>
      <c r="H180" s="8"/>
    </row>
    <row r="181" spans="2:8" x14ac:dyDescent="0.2">
      <c r="B181" s="8"/>
      <c r="C181" s="8"/>
      <c r="D181" s="8"/>
      <c r="E181" s="8"/>
      <c r="F181" s="8"/>
      <c r="G181" s="8"/>
      <c r="H181" s="8"/>
    </row>
    <row r="182" spans="2:8" x14ac:dyDescent="0.2">
      <c r="B182" s="8"/>
      <c r="C182" s="8"/>
      <c r="D182" s="8"/>
      <c r="E182" s="8"/>
      <c r="F182" s="8"/>
      <c r="G182" s="8"/>
      <c r="H182" s="8"/>
    </row>
    <row r="183" spans="2:8" x14ac:dyDescent="0.2">
      <c r="B183" s="8"/>
      <c r="C183" s="8"/>
      <c r="D183" s="8"/>
      <c r="E183" s="8"/>
      <c r="F183" s="8"/>
      <c r="G183" s="8"/>
      <c r="H183" s="8"/>
    </row>
    <row r="184" spans="2:8" x14ac:dyDescent="0.2">
      <c r="B184" s="8"/>
      <c r="C184" s="8"/>
      <c r="D184" s="8"/>
      <c r="E184" s="8"/>
      <c r="F184" s="8"/>
      <c r="G184" s="8"/>
      <c r="H184" s="8"/>
    </row>
    <row r="185" spans="2:8" x14ac:dyDescent="0.2">
      <c r="B185" s="8"/>
      <c r="C185" s="8"/>
      <c r="D185" s="8"/>
      <c r="E185" s="8"/>
      <c r="F185" s="8"/>
      <c r="G185" s="8"/>
      <c r="H185" s="8"/>
    </row>
    <row r="186" spans="2:8" x14ac:dyDescent="0.2">
      <c r="B186" s="8"/>
      <c r="C186" s="8"/>
      <c r="D186" s="8"/>
      <c r="E186" s="8"/>
      <c r="F186" s="8"/>
      <c r="G186" s="8"/>
      <c r="H186" s="8"/>
    </row>
    <row r="187" spans="2:8" x14ac:dyDescent="0.2">
      <c r="B187" s="8"/>
      <c r="C187" s="8"/>
      <c r="D187" s="8"/>
      <c r="E187" s="8"/>
      <c r="F187" s="8"/>
      <c r="G187" s="8"/>
      <c r="H187" s="8"/>
    </row>
    <row r="188" spans="2:8" x14ac:dyDescent="0.2">
      <c r="B188" s="8"/>
      <c r="C188" s="8"/>
      <c r="D188" s="8"/>
      <c r="E188" s="8"/>
      <c r="F188" s="8"/>
      <c r="G188" s="8"/>
      <c r="H188" s="8"/>
    </row>
    <row r="189" spans="2:8" x14ac:dyDescent="0.2">
      <c r="B189" s="8"/>
      <c r="C189" s="8"/>
      <c r="D189" s="8"/>
      <c r="E189" s="8"/>
      <c r="F189" s="8"/>
      <c r="G189" s="8"/>
      <c r="H189" s="8"/>
    </row>
    <row r="190" spans="2:8" x14ac:dyDescent="0.2">
      <c r="B190" s="8"/>
      <c r="C190" s="8"/>
      <c r="D190" s="8"/>
      <c r="E190" s="8"/>
      <c r="F190" s="8"/>
      <c r="G190" s="8"/>
      <c r="H190" s="8"/>
    </row>
    <row r="191" spans="2:8" x14ac:dyDescent="0.2">
      <c r="B191" s="8"/>
      <c r="C191" s="8"/>
      <c r="D191" s="8"/>
      <c r="E191" s="8"/>
      <c r="F191" s="8"/>
      <c r="G191" s="8"/>
      <c r="H191" s="8"/>
    </row>
    <row r="192" spans="2:8" x14ac:dyDescent="0.2">
      <c r="B192" s="8"/>
      <c r="C192" s="8"/>
      <c r="D192" s="8"/>
      <c r="E192" s="8"/>
      <c r="F192" s="8"/>
      <c r="G192" s="8"/>
      <c r="H192" s="8"/>
    </row>
    <row r="193" spans="2:8" x14ac:dyDescent="0.2">
      <c r="B193" s="8"/>
      <c r="C193" s="8"/>
      <c r="D193" s="8"/>
      <c r="E193" s="8"/>
      <c r="F193" s="8"/>
      <c r="G193" s="8"/>
      <c r="H193" s="8"/>
    </row>
    <row r="194" spans="2:8" x14ac:dyDescent="0.2">
      <c r="B194" s="8"/>
      <c r="C194" s="8"/>
      <c r="D194" s="8"/>
      <c r="E194" s="8"/>
      <c r="F194" s="8"/>
      <c r="G194" s="8"/>
      <c r="H194" s="8"/>
    </row>
    <row r="195" spans="2:8" x14ac:dyDescent="0.2">
      <c r="B195" s="8"/>
      <c r="C195" s="8"/>
      <c r="D195" s="8"/>
      <c r="E195" s="8"/>
      <c r="F195" s="8"/>
      <c r="G195" s="8"/>
      <c r="H195" s="8"/>
    </row>
    <row r="196" spans="2:8" x14ac:dyDescent="0.2">
      <c r="B196" s="8"/>
      <c r="C196" s="8"/>
      <c r="D196" s="8"/>
      <c r="E196" s="8"/>
      <c r="F196" s="8"/>
      <c r="G196" s="8"/>
      <c r="H196" s="8"/>
    </row>
    <row r="197" spans="2:8" x14ac:dyDescent="0.2">
      <c r="B197" s="8"/>
      <c r="C197" s="8"/>
      <c r="D197" s="8"/>
      <c r="E197" s="8"/>
      <c r="F197" s="8"/>
      <c r="G197" s="8"/>
      <c r="H197" s="8"/>
    </row>
    <row r="198" spans="2:8" x14ac:dyDescent="0.2">
      <c r="B198" s="8"/>
      <c r="C198" s="8"/>
      <c r="D198" s="8"/>
      <c r="E198" s="8"/>
      <c r="F198" s="8"/>
      <c r="G198" s="8"/>
      <c r="H198" s="8"/>
    </row>
    <row r="199" spans="2:8" x14ac:dyDescent="0.2">
      <c r="B199" s="8"/>
      <c r="C199" s="8"/>
      <c r="D199" s="8"/>
      <c r="E199" s="8"/>
      <c r="F199" s="8"/>
      <c r="G199" s="8"/>
      <c r="H199" s="8"/>
    </row>
    <row r="200" spans="2:8" x14ac:dyDescent="0.2">
      <c r="B200" s="8"/>
      <c r="C200" s="8"/>
      <c r="D200" s="8"/>
      <c r="E200" s="8"/>
      <c r="F200" s="8"/>
      <c r="G200" s="8"/>
      <c r="H200" s="8"/>
    </row>
    <row r="201" spans="2:8" x14ac:dyDescent="0.2">
      <c r="B201" s="8"/>
      <c r="C201" s="8"/>
      <c r="D201" s="8"/>
      <c r="E201" s="8"/>
      <c r="F201" s="8"/>
      <c r="G201" s="8"/>
      <c r="H201" s="8"/>
    </row>
    <row r="202" spans="2:8" x14ac:dyDescent="0.2">
      <c r="B202" s="8"/>
      <c r="C202" s="8"/>
      <c r="D202" s="8"/>
      <c r="E202" s="8"/>
      <c r="F202" s="8"/>
      <c r="G202" s="8"/>
      <c r="H202" s="8"/>
    </row>
    <row r="203" spans="2:8" x14ac:dyDescent="0.2">
      <c r="B203" s="8"/>
      <c r="C203" s="8"/>
      <c r="D203" s="8"/>
      <c r="E203" s="8"/>
      <c r="F203" s="8"/>
      <c r="G203" s="8"/>
      <c r="H203" s="8"/>
    </row>
    <row r="204" spans="2:8" x14ac:dyDescent="0.2">
      <c r="B204" s="8"/>
      <c r="C204" s="8"/>
      <c r="D204" s="8"/>
      <c r="E204" s="8"/>
      <c r="F204" s="8"/>
      <c r="G204" s="8"/>
      <c r="H204" s="8"/>
    </row>
    <row r="205" spans="2:8" x14ac:dyDescent="0.2">
      <c r="B205" s="8"/>
      <c r="C205" s="8"/>
      <c r="D205" s="8"/>
      <c r="E205" s="8"/>
      <c r="F205" s="8"/>
      <c r="G205" s="8"/>
      <c r="H205" s="8"/>
    </row>
    <row r="206" spans="2:8" x14ac:dyDescent="0.2">
      <c r="B206" s="8"/>
      <c r="C206" s="8"/>
      <c r="D206" s="8"/>
      <c r="E206" s="8"/>
      <c r="F206" s="8"/>
      <c r="G206" s="8"/>
      <c r="H206" s="8"/>
    </row>
    <row r="207" spans="2:8" x14ac:dyDescent="0.2">
      <c r="B207" s="8"/>
      <c r="C207" s="8"/>
      <c r="D207" s="8"/>
      <c r="E207" s="8"/>
      <c r="F207" s="8"/>
      <c r="G207" s="8"/>
      <c r="H207" s="8"/>
    </row>
    <row r="208" spans="2:8" x14ac:dyDescent="0.2">
      <c r="B208" s="8"/>
      <c r="C208" s="8"/>
      <c r="D208" s="8"/>
      <c r="E208" s="8"/>
      <c r="F208" s="8"/>
      <c r="G208" s="8"/>
      <c r="H208" s="8"/>
    </row>
    <row r="209" spans="2:8" x14ac:dyDescent="0.2">
      <c r="B209" s="8"/>
      <c r="C209" s="8"/>
      <c r="D209" s="8"/>
      <c r="E209" s="8"/>
      <c r="F209" s="8"/>
      <c r="G209" s="8"/>
      <c r="H209" s="8"/>
    </row>
    <row r="210" spans="2:8" x14ac:dyDescent="0.2">
      <c r="B210" s="8"/>
      <c r="C210" s="8"/>
      <c r="D210" s="8"/>
      <c r="E210" s="8"/>
      <c r="F210" s="8"/>
      <c r="G210" s="8"/>
      <c r="H210" s="8"/>
    </row>
    <row r="211" spans="2:8" x14ac:dyDescent="0.2">
      <c r="B211" s="8"/>
      <c r="C211" s="8"/>
      <c r="D211" s="8"/>
      <c r="E211" s="8"/>
      <c r="F211" s="8"/>
      <c r="G211" s="8"/>
      <c r="H211" s="8"/>
    </row>
    <row r="212" spans="2:8" x14ac:dyDescent="0.2">
      <c r="B212" s="8"/>
      <c r="C212" s="8"/>
      <c r="D212" s="8"/>
      <c r="E212" s="8"/>
      <c r="F212" s="8"/>
      <c r="G212" s="8"/>
      <c r="H212" s="8"/>
    </row>
    <row r="213" spans="2:8" x14ac:dyDescent="0.2">
      <c r="B213" s="8"/>
      <c r="C213" s="8"/>
      <c r="D213" s="8"/>
      <c r="E213" s="8"/>
      <c r="F213" s="8"/>
      <c r="G213" s="8"/>
      <c r="H213" s="8"/>
    </row>
    <row r="214" spans="2:8" x14ac:dyDescent="0.2">
      <c r="B214" s="8"/>
      <c r="C214" s="8"/>
      <c r="D214" s="8"/>
      <c r="E214" s="8"/>
      <c r="F214" s="8"/>
      <c r="G214" s="8"/>
      <c r="H214" s="8"/>
    </row>
    <row r="215" spans="2:8" x14ac:dyDescent="0.2">
      <c r="B215" s="8"/>
      <c r="C215" s="8"/>
      <c r="D215" s="8"/>
      <c r="E215" s="8"/>
      <c r="F215" s="8"/>
      <c r="G215" s="8"/>
      <c r="H215" s="8"/>
    </row>
    <row r="216" spans="2:8" x14ac:dyDescent="0.2">
      <c r="B216" s="8"/>
      <c r="C216" s="8"/>
      <c r="D216" s="8"/>
      <c r="E216" s="8"/>
      <c r="F216" s="8"/>
      <c r="G216" s="8"/>
      <c r="H216" s="8"/>
    </row>
    <row r="217" spans="2:8" x14ac:dyDescent="0.2">
      <c r="B217" s="8"/>
      <c r="C217" s="8"/>
      <c r="D217" s="8"/>
      <c r="E217" s="8"/>
      <c r="F217" s="8"/>
      <c r="G217" s="8"/>
      <c r="H217" s="8"/>
    </row>
    <row r="218" spans="2:8" x14ac:dyDescent="0.2">
      <c r="B218" s="8"/>
      <c r="C218" s="8"/>
      <c r="D218" s="8"/>
      <c r="E218" s="8"/>
      <c r="F218" s="8"/>
      <c r="G218" s="8"/>
      <c r="H218" s="8"/>
    </row>
    <row r="219" spans="2:8" x14ac:dyDescent="0.2">
      <c r="B219" s="8"/>
      <c r="C219" s="8"/>
      <c r="D219" s="8"/>
      <c r="E219" s="8"/>
      <c r="F219" s="8"/>
      <c r="G219" s="8"/>
      <c r="H219" s="8"/>
    </row>
    <row r="220" spans="2:8" x14ac:dyDescent="0.2">
      <c r="B220" s="8"/>
      <c r="C220" s="8"/>
      <c r="D220" s="8"/>
      <c r="E220" s="8"/>
      <c r="F220" s="8"/>
      <c r="G220" s="8"/>
      <c r="H220" s="8"/>
    </row>
    <row r="221" spans="2:8" x14ac:dyDescent="0.2">
      <c r="B221" s="8"/>
      <c r="C221" s="8"/>
      <c r="D221" s="8"/>
      <c r="E221" s="8"/>
      <c r="F221" s="8"/>
      <c r="G221" s="8"/>
      <c r="H221" s="8"/>
    </row>
    <row r="222" spans="2:8" x14ac:dyDescent="0.2">
      <c r="B222" s="8"/>
      <c r="C222" s="8"/>
      <c r="D222" s="8"/>
      <c r="E222" s="8"/>
      <c r="F222" s="8"/>
      <c r="G222" s="8"/>
      <c r="H222" s="8"/>
    </row>
    <row r="223" spans="2:8" x14ac:dyDescent="0.2">
      <c r="B223" s="8"/>
      <c r="C223" s="8"/>
      <c r="D223" s="8"/>
      <c r="E223" s="8"/>
      <c r="F223" s="8"/>
      <c r="G223" s="8"/>
      <c r="H223" s="8"/>
    </row>
    <row r="224" spans="2:8" x14ac:dyDescent="0.2">
      <c r="B224" s="8"/>
      <c r="C224" s="8"/>
      <c r="D224" s="8"/>
      <c r="E224" s="8"/>
      <c r="F224" s="8"/>
      <c r="G224" s="8"/>
      <c r="H224" s="8"/>
    </row>
    <row r="225" spans="2:8" x14ac:dyDescent="0.2">
      <c r="B225" s="8"/>
      <c r="C225" s="8"/>
      <c r="D225" s="8"/>
      <c r="E225" s="8"/>
      <c r="F225" s="8"/>
      <c r="G225" s="8"/>
      <c r="H225" s="8"/>
    </row>
    <row r="226" spans="2:8" x14ac:dyDescent="0.2">
      <c r="B226" s="8"/>
      <c r="C226" s="8"/>
      <c r="D226" s="8"/>
      <c r="E226" s="8"/>
      <c r="F226" s="8"/>
      <c r="G226" s="8"/>
      <c r="H226" s="8"/>
    </row>
    <row r="227" spans="2:8" x14ac:dyDescent="0.2">
      <c r="B227" s="8"/>
      <c r="C227" s="8"/>
      <c r="D227" s="8"/>
      <c r="E227" s="8"/>
      <c r="F227" s="8"/>
      <c r="G227" s="8"/>
      <c r="H227" s="8"/>
    </row>
    <row r="228" spans="2:8" x14ac:dyDescent="0.2">
      <c r="B228" s="8"/>
      <c r="C228" s="8"/>
      <c r="D228" s="8"/>
      <c r="E228" s="8"/>
      <c r="F228" s="8"/>
      <c r="G228" s="8"/>
      <c r="H228" s="8"/>
    </row>
    <row r="229" spans="2:8" x14ac:dyDescent="0.2">
      <c r="B229" s="8"/>
      <c r="C229" s="8"/>
      <c r="D229" s="8"/>
      <c r="E229" s="8"/>
      <c r="F229" s="8"/>
      <c r="G229" s="8"/>
      <c r="H229" s="8"/>
    </row>
    <row r="230" spans="2:8" x14ac:dyDescent="0.2">
      <c r="B230" s="8"/>
      <c r="C230" s="8"/>
      <c r="D230" s="8"/>
      <c r="E230" s="8"/>
      <c r="F230" s="8"/>
      <c r="G230" s="8"/>
      <c r="H230" s="8"/>
    </row>
    <row r="231" spans="2:8" x14ac:dyDescent="0.2">
      <c r="B231" s="8"/>
      <c r="C231" s="8"/>
      <c r="D231" s="8"/>
      <c r="E231" s="8"/>
      <c r="F231" s="8"/>
      <c r="G231" s="8"/>
      <c r="H231" s="8"/>
    </row>
    <row r="232" spans="2:8" x14ac:dyDescent="0.2">
      <c r="B232" s="8"/>
      <c r="C232" s="8"/>
      <c r="D232" s="8"/>
      <c r="E232" s="8"/>
      <c r="F232" s="8"/>
      <c r="G232" s="8"/>
      <c r="H232" s="8"/>
    </row>
    <row r="233" spans="2:8" x14ac:dyDescent="0.2">
      <c r="B233" s="8"/>
      <c r="C233" s="8"/>
      <c r="D233" s="8"/>
      <c r="E233" s="8"/>
      <c r="F233" s="8"/>
      <c r="G233" s="8"/>
      <c r="H233" s="8"/>
    </row>
    <row r="234" spans="2:8" x14ac:dyDescent="0.2">
      <c r="B234" s="8"/>
      <c r="C234" s="8"/>
      <c r="D234" s="8"/>
      <c r="E234" s="8"/>
      <c r="F234" s="8"/>
      <c r="G234" s="8"/>
      <c r="H234" s="8"/>
    </row>
    <row r="235" spans="2:8" x14ac:dyDescent="0.2">
      <c r="B235" s="8"/>
      <c r="C235" s="8"/>
      <c r="D235" s="8"/>
      <c r="E235" s="8"/>
      <c r="F235" s="8"/>
      <c r="G235" s="8"/>
      <c r="H235" s="8"/>
    </row>
    <row r="236" spans="2:8" x14ac:dyDescent="0.2">
      <c r="B236" s="8"/>
      <c r="C236" s="8"/>
      <c r="D236" s="8"/>
      <c r="E236" s="8"/>
      <c r="F236" s="8"/>
      <c r="G236" s="8"/>
      <c r="H236" s="8"/>
    </row>
    <row r="237" spans="2:8" x14ac:dyDescent="0.2">
      <c r="B237" s="8"/>
      <c r="C237" s="8"/>
      <c r="D237" s="8"/>
      <c r="E237" s="8"/>
      <c r="F237" s="8"/>
      <c r="G237" s="8"/>
      <c r="H237" s="8"/>
    </row>
    <row r="238" spans="2:8" x14ac:dyDescent="0.2">
      <c r="B238" s="8"/>
      <c r="C238" s="8"/>
      <c r="D238" s="8"/>
      <c r="E238" s="8"/>
      <c r="F238" s="8"/>
      <c r="G238" s="8"/>
      <c r="H238" s="8"/>
    </row>
    <row r="239" spans="2:8" x14ac:dyDescent="0.2">
      <c r="B239" s="8"/>
      <c r="C239" s="8"/>
      <c r="D239" s="8"/>
      <c r="E239" s="8"/>
      <c r="F239" s="8"/>
      <c r="G239" s="8"/>
      <c r="H239" s="8"/>
    </row>
    <row r="240" spans="2:8" x14ac:dyDescent="0.2">
      <c r="B240" s="8"/>
      <c r="C240" s="8"/>
      <c r="D240" s="8"/>
      <c r="E240" s="8"/>
      <c r="F240" s="8"/>
      <c r="G240" s="8"/>
      <c r="H240" s="8"/>
    </row>
    <row r="241" spans="2:8" x14ac:dyDescent="0.2">
      <c r="B241" s="8"/>
      <c r="C241" s="8"/>
      <c r="D241" s="8"/>
      <c r="E241" s="8"/>
      <c r="F241" s="8"/>
      <c r="G241" s="8"/>
      <c r="H241" s="8"/>
    </row>
    <row r="242" spans="2:8" x14ac:dyDescent="0.2">
      <c r="B242" s="8"/>
      <c r="C242" s="8"/>
      <c r="D242" s="8"/>
      <c r="E242" s="8"/>
      <c r="F242" s="8"/>
      <c r="G242" s="8"/>
      <c r="H242" s="8"/>
    </row>
    <row r="243" spans="2:8" x14ac:dyDescent="0.2">
      <c r="B243" s="8"/>
      <c r="C243" s="8"/>
      <c r="D243" s="8"/>
      <c r="E243" s="8"/>
      <c r="F243" s="8"/>
      <c r="G243" s="8"/>
      <c r="H243" s="8"/>
    </row>
    <row r="244" spans="2:8" x14ac:dyDescent="0.2">
      <c r="B244" s="8"/>
      <c r="C244" s="8"/>
      <c r="D244" s="8"/>
      <c r="E244" s="8"/>
      <c r="F244" s="8"/>
      <c r="G244" s="8"/>
      <c r="H244" s="8"/>
    </row>
    <row r="245" spans="2:8" x14ac:dyDescent="0.2">
      <c r="B245" s="8"/>
      <c r="C245" s="8"/>
      <c r="D245" s="8"/>
      <c r="E245" s="8"/>
      <c r="F245" s="8"/>
      <c r="G245" s="8"/>
      <c r="H245" s="8"/>
    </row>
    <row r="246" spans="2:8" x14ac:dyDescent="0.2">
      <c r="B246" s="8"/>
      <c r="C246" s="8"/>
      <c r="D246" s="8"/>
      <c r="E246" s="8"/>
      <c r="F246" s="8"/>
      <c r="G246" s="8"/>
      <c r="H246" s="8"/>
    </row>
    <row r="247" spans="2:8" x14ac:dyDescent="0.2">
      <c r="B247" s="8"/>
      <c r="C247" s="8"/>
      <c r="D247" s="8"/>
      <c r="E247" s="8"/>
      <c r="F247" s="8"/>
      <c r="G247" s="8"/>
      <c r="H247" s="8"/>
    </row>
    <row r="248" spans="2:8" x14ac:dyDescent="0.2">
      <c r="B248" s="8"/>
      <c r="C248" s="8"/>
      <c r="D248" s="8"/>
      <c r="E248" s="8"/>
      <c r="F248" s="8"/>
      <c r="G248" s="8"/>
      <c r="H248" s="8"/>
    </row>
    <row r="249" spans="2:8" x14ac:dyDescent="0.2">
      <c r="B249" s="8"/>
      <c r="C249" s="8"/>
      <c r="D249" s="8"/>
      <c r="E249" s="8"/>
      <c r="F249" s="8"/>
      <c r="G249" s="8"/>
      <c r="H249" s="8"/>
    </row>
    <row r="250" spans="2:8" x14ac:dyDescent="0.2">
      <c r="B250" s="8"/>
      <c r="C250" s="8"/>
      <c r="D250" s="8"/>
      <c r="E250" s="8"/>
      <c r="F250" s="8"/>
      <c r="G250" s="8"/>
      <c r="H250" s="8"/>
    </row>
    <row r="251" spans="2:8" x14ac:dyDescent="0.2">
      <c r="B251" s="8"/>
      <c r="C251" s="8"/>
      <c r="D251" s="8"/>
      <c r="E251" s="8"/>
      <c r="F251" s="8"/>
      <c r="G251" s="8"/>
      <c r="H251" s="8"/>
    </row>
    <row r="252" spans="2:8" x14ac:dyDescent="0.2">
      <c r="B252" s="8"/>
      <c r="C252" s="8"/>
      <c r="D252" s="8"/>
      <c r="E252" s="8"/>
      <c r="F252" s="8"/>
      <c r="G252" s="8"/>
      <c r="H252" s="8"/>
    </row>
    <row r="253" spans="2:8" x14ac:dyDescent="0.2">
      <c r="B253" s="8"/>
      <c r="C253" s="8"/>
      <c r="D253" s="8"/>
      <c r="E253" s="8"/>
      <c r="F253" s="8"/>
      <c r="G253" s="8"/>
      <c r="H253" s="8"/>
    </row>
    <row r="254" spans="2:8" x14ac:dyDescent="0.2">
      <c r="B254" s="8"/>
      <c r="C254" s="8"/>
      <c r="D254" s="8"/>
      <c r="E254" s="8"/>
      <c r="F254" s="8"/>
      <c r="G254" s="8"/>
      <c r="H254" s="8"/>
    </row>
    <row r="255" spans="2:8" x14ac:dyDescent="0.2">
      <c r="B255" s="8"/>
      <c r="C255" s="8"/>
      <c r="D255" s="8"/>
      <c r="E255" s="8"/>
      <c r="F255" s="8"/>
      <c r="G255" s="8"/>
      <c r="H255" s="8"/>
    </row>
    <row r="256" spans="2:8" x14ac:dyDescent="0.2">
      <c r="B256" s="8"/>
      <c r="C256" s="8"/>
      <c r="D256" s="8"/>
      <c r="E256" s="8"/>
      <c r="F256" s="8"/>
      <c r="G256" s="8"/>
      <c r="H256" s="8"/>
    </row>
    <row r="257" spans="2:8" x14ac:dyDescent="0.2">
      <c r="B257" s="8"/>
      <c r="C257" s="8"/>
      <c r="D257" s="8"/>
      <c r="E257" s="8"/>
      <c r="F257" s="8"/>
      <c r="G257" s="8"/>
      <c r="H257" s="8"/>
    </row>
    <row r="258" spans="2:8" x14ac:dyDescent="0.2">
      <c r="B258" s="8"/>
      <c r="C258" s="8"/>
      <c r="D258" s="8"/>
      <c r="E258" s="8"/>
      <c r="F258" s="8"/>
      <c r="G258" s="8"/>
      <c r="H258" s="8"/>
    </row>
    <row r="259" spans="2:8" x14ac:dyDescent="0.2">
      <c r="B259" s="8"/>
      <c r="C259" s="8"/>
      <c r="D259" s="8"/>
      <c r="E259" s="8"/>
      <c r="F259" s="8"/>
      <c r="G259" s="8"/>
      <c r="H259" s="8"/>
    </row>
    <row r="260" spans="2:8" x14ac:dyDescent="0.2">
      <c r="B260" s="8"/>
      <c r="C260" s="8"/>
      <c r="D260" s="8"/>
      <c r="E260" s="8"/>
      <c r="F260" s="8"/>
      <c r="G260" s="8"/>
      <c r="H260" s="8"/>
    </row>
    <row r="261" spans="2:8" x14ac:dyDescent="0.2">
      <c r="B261" s="8"/>
      <c r="C261" s="8"/>
      <c r="D261" s="8"/>
      <c r="E261" s="8"/>
      <c r="F261" s="8"/>
      <c r="G261" s="8"/>
      <c r="H261" s="8"/>
    </row>
    <row r="262" spans="2:8" x14ac:dyDescent="0.2">
      <c r="B262" s="8"/>
      <c r="C262" s="8"/>
      <c r="D262" s="8"/>
      <c r="E262" s="8"/>
      <c r="F262" s="8"/>
      <c r="G262" s="8"/>
      <c r="H262" s="8"/>
    </row>
    <row r="263" spans="2:8" x14ac:dyDescent="0.2">
      <c r="B263" s="8"/>
      <c r="C263" s="8"/>
      <c r="D263" s="8"/>
      <c r="E263" s="8"/>
      <c r="F263" s="8"/>
      <c r="G263" s="8"/>
      <c r="H263" s="8"/>
    </row>
    <row r="264" spans="2:8" x14ac:dyDescent="0.2">
      <c r="B264" s="8"/>
      <c r="C264" s="8"/>
      <c r="D264" s="8"/>
      <c r="E264" s="8"/>
      <c r="F264" s="8"/>
      <c r="G264" s="8"/>
      <c r="H264" s="8"/>
    </row>
    <row r="265" spans="2:8" x14ac:dyDescent="0.2">
      <c r="B265" s="8"/>
      <c r="C265" s="8"/>
      <c r="D265" s="8"/>
      <c r="E265" s="8"/>
      <c r="F265" s="8"/>
      <c r="G265" s="8"/>
      <c r="H265" s="8"/>
    </row>
    <row r="266" spans="2:8" x14ac:dyDescent="0.2">
      <c r="B266" s="8"/>
      <c r="C266" s="8"/>
      <c r="D266" s="8"/>
      <c r="E266" s="8"/>
      <c r="F266" s="8"/>
      <c r="G266" s="8"/>
      <c r="H266" s="8"/>
    </row>
    <row r="267" spans="2:8" x14ac:dyDescent="0.2">
      <c r="B267" s="8"/>
      <c r="C267" s="8"/>
      <c r="D267" s="8"/>
      <c r="E267" s="8"/>
      <c r="F267" s="8"/>
      <c r="G267" s="8"/>
      <c r="H267" s="8"/>
    </row>
    <row r="268" spans="2:8" x14ac:dyDescent="0.2">
      <c r="B268" s="8"/>
      <c r="C268" s="8"/>
      <c r="D268" s="8"/>
      <c r="E268" s="8"/>
      <c r="F268" s="8"/>
      <c r="G268" s="8"/>
      <c r="H268" s="8"/>
    </row>
    <row r="269" spans="2:8" x14ac:dyDescent="0.2">
      <c r="B269" s="8"/>
      <c r="C269" s="8"/>
      <c r="D269" s="8"/>
      <c r="E269" s="8"/>
      <c r="F269" s="8"/>
      <c r="G269" s="8"/>
      <c r="H269" s="8"/>
    </row>
    <row r="270" spans="2:8" x14ac:dyDescent="0.2">
      <c r="B270" s="8"/>
      <c r="C270" s="8"/>
      <c r="D270" s="8"/>
      <c r="E270" s="8"/>
      <c r="F270" s="8"/>
      <c r="G270" s="8"/>
      <c r="H270" s="8"/>
    </row>
    <row r="271" spans="2:8" x14ac:dyDescent="0.2">
      <c r="B271" s="8"/>
      <c r="C271" s="8"/>
      <c r="D271" s="8"/>
      <c r="E271" s="8"/>
      <c r="F271" s="8"/>
      <c r="G271" s="8"/>
      <c r="H271" s="8"/>
    </row>
    <row r="272" spans="2:8" x14ac:dyDescent="0.2">
      <c r="B272" s="8"/>
      <c r="C272" s="8"/>
      <c r="D272" s="8"/>
      <c r="E272" s="8"/>
      <c r="F272" s="8"/>
      <c r="G272" s="8"/>
      <c r="H272" s="8"/>
    </row>
    <row r="273" spans="2:8" x14ac:dyDescent="0.2">
      <c r="B273" s="8"/>
      <c r="C273" s="8"/>
      <c r="D273" s="8"/>
      <c r="E273" s="8"/>
      <c r="F273" s="8"/>
      <c r="G273" s="8"/>
      <c r="H273" s="8"/>
    </row>
    <row r="274" spans="2:8" x14ac:dyDescent="0.2">
      <c r="B274" s="8"/>
      <c r="C274" s="8"/>
      <c r="D274" s="8"/>
      <c r="E274" s="8"/>
      <c r="F274" s="8"/>
      <c r="G274" s="8"/>
      <c r="H274" s="8"/>
    </row>
    <row r="275" spans="2:8" x14ac:dyDescent="0.2">
      <c r="B275" s="8"/>
      <c r="C275" s="8"/>
      <c r="D275" s="8"/>
      <c r="E275" s="8"/>
      <c r="F275" s="8"/>
      <c r="G275" s="8"/>
      <c r="H275" s="8"/>
    </row>
    <row r="276" spans="2:8" x14ac:dyDescent="0.2">
      <c r="B276" s="8"/>
      <c r="C276" s="8"/>
      <c r="D276" s="8"/>
      <c r="E276" s="8"/>
      <c r="F276" s="8"/>
      <c r="G276" s="8"/>
      <c r="H276" s="8"/>
    </row>
    <row r="277" spans="2:8" x14ac:dyDescent="0.2">
      <c r="B277" s="8"/>
      <c r="C277" s="8"/>
      <c r="D277" s="8"/>
      <c r="E277" s="8"/>
      <c r="F277" s="8"/>
      <c r="G277" s="8"/>
      <c r="H277" s="8"/>
    </row>
    <row r="278" spans="2:8" x14ac:dyDescent="0.2">
      <c r="B278" s="8"/>
      <c r="C278" s="8"/>
      <c r="D278" s="8"/>
      <c r="E278" s="8"/>
      <c r="F278" s="8"/>
      <c r="G278" s="8"/>
      <c r="H278" s="8"/>
    </row>
    <row r="279" spans="2:8" x14ac:dyDescent="0.2">
      <c r="B279" s="8"/>
      <c r="C279" s="8"/>
      <c r="D279" s="8"/>
      <c r="E279" s="8"/>
      <c r="F279" s="8"/>
      <c r="G279" s="8"/>
      <c r="H279" s="8"/>
    </row>
    <row r="280" spans="2:8" x14ac:dyDescent="0.2">
      <c r="B280" s="8"/>
      <c r="C280" s="8"/>
      <c r="D280" s="8"/>
      <c r="E280" s="8"/>
      <c r="F280" s="8"/>
      <c r="G280" s="8"/>
      <c r="H280" s="8"/>
    </row>
    <row r="281" spans="2:8" x14ac:dyDescent="0.2">
      <c r="B281" s="8"/>
      <c r="C281" s="8"/>
      <c r="D281" s="8"/>
      <c r="E281" s="8"/>
      <c r="F281" s="8"/>
      <c r="G281" s="8"/>
      <c r="H281" s="8"/>
    </row>
    <row r="282" spans="2:8" x14ac:dyDescent="0.2">
      <c r="B282" s="8"/>
      <c r="C282" s="8"/>
      <c r="D282" s="8"/>
      <c r="E282" s="8"/>
      <c r="F282" s="8"/>
      <c r="G282" s="8"/>
      <c r="H282" s="8"/>
    </row>
    <row r="283" spans="2:8" x14ac:dyDescent="0.2">
      <c r="B283" s="8"/>
      <c r="C283" s="8"/>
      <c r="D283" s="8"/>
      <c r="E283" s="8"/>
      <c r="F283" s="8"/>
      <c r="G283" s="8"/>
      <c r="H283" s="8"/>
    </row>
    <row r="284" spans="2:8" x14ac:dyDescent="0.2">
      <c r="B284" s="8"/>
      <c r="C284" s="8"/>
      <c r="D284" s="8"/>
      <c r="E284" s="8"/>
      <c r="F284" s="8"/>
      <c r="G284" s="8"/>
      <c r="H284" s="8"/>
    </row>
    <row r="285" spans="2:8" x14ac:dyDescent="0.2">
      <c r="B285" s="8"/>
      <c r="C285" s="8"/>
      <c r="D285" s="8"/>
      <c r="E285" s="8"/>
      <c r="F285" s="8"/>
      <c r="G285" s="8"/>
      <c r="H285" s="8"/>
    </row>
    <row r="286" spans="2:8" x14ac:dyDescent="0.2">
      <c r="B286" s="8"/>
      <c r="C286" s="8"/>
      <c r="D286" s="8"/>
      <c r="E286" s="8"/>
      <c r="F286" s="8"/>
      <c r="G286" s="8"/>
      <c r="H286" s="8"/>
    </row>
    <row r="287" spans="2:8" x14ac:dyDescent="0.2">
      <c r="B287" s="8"/>
      <c r="C287" s="8"/>
      <c r="D287" s="8"/>
      <c r="E287" s="8"/>
      <c r="F287" s="8"/>
      <c r="G287" s="8"/>
      <c r="H287" s="8"/>
    </row>
    <row r="288" spans="2:8" x14ac:dyDescent="0.2">
      <c r="B288" s="8"/>
      <c r="C288" s="8"/>
      <c r="D288" s="8"/>
      <c r="E288" s="8"/>
      <c r="F288" s="8"/>
      <c r="G288" s="8"/>
      <c r="H288" s="8"/>
    </row>
    <row r="289" spans="2:8" x14ac:dyDescent="0.2">
      <c r="B289" s="8"/>
      <c r="C289" s="8"/>
      <c r="D289" s="8"/>
      <c r="E289" s="8"/>
      <c r="F289" s="8"/>
      <c r="G289" s="8"/>
      <c r="H289" s="8"/>
    </row>
    <row r="290" spans="2:8" x14ac:dyDescent="0.2">
      <c r="B290" s="8"/>
      <c r="C290" s="8"/>
      <c r="D290" s="8"/>
      <c r="E290" s="8"/>
      <c r="F290" s="8"/>
      <c r="G290" s="8"/>
      <c r="H290" s="8"/>
    </row>
    <row r="291" spans="2:8" x14ac:dyDescent="0.2">
      <c r="B291" s="8"/>
      <c r="C291" s="8"/>
      <c r="D291" s="8"/>
      <c r="E291" s="8"/>
      <c r="F291" s="8"/>
      <c r="G291" s="8"/>
      <c r="H291" s="8"/>
    </row>
    <row r="292" spans="2:8" x14ac:dyDescent="0.2">
      <c r="B292" s="8"/>
      <c r="C292" s="8"/>
      <c r="D292" s="8"/>
      <c r="E292" s="8"/>
      <c r="F292" s="8"/>
      <c r="G292" s="8"/>
      <c r="H292" s="8"/>
    </row>
    <row r="293" spans="2:8" x14ac:dyDescent="0.2">
      <c r="B293" s="8"/>
      <c r="C293" s="8"/>
      <c r="D293" s="8"/>
      <c r="E293" s="8"/>
      <c r="F293" s="8"/>
      <c r="G293" s="8"/>
      <c r="H293" s="8"/>
    </row>
    <row r="294" spans="2:8" x14ac:dyDescent="0.2">
      <c r="B294" s="8"/>
      <c r="C294" s="8"/>
      <c r="D294" s="8"/>
      <c r="E294" s="8"/>
      <c r="F294" s="8"/>
      <c r="G294" s="8"/>
      <c r="H294" s="8"/>
    </row>
    <row r="295" spans="2:8" x14ac:dyDescent="0.2">
      <c r="B295" s="8"/>
      <c r="C295" s="8"/>
      <c r="D295" s="8"/>
      <c r="E295" s="8"/>
      <c r="F295" s="8"/>
      <c r="G295" s="8"/>
      <c r="H295" s="8"/>
    </row>
    <row r="296" spans="2:8" x14ac:dyDescent="0.2">
      <c r="B296" s="8"/>
      <c r="C296" s="8"/>
      <c r="D296" s="8"/>
      <c r="E296" s="8"/>
      <c r="F296" s="8"/>
      <c r="G296" s="8"/>
      <c r="H296" s="8"/>
    </row>
    <row r="297" spans="2:8" x14ac:dyDescent="0.2">
      <c r="B297" s="8"/>
      <c r="C297" s="8"/>
      <c r="D297" s="8"/>
      <c r="E297" s="8"/>
      <c r="F297" s="8"/>
      <c r="G297" s="8"/>
      <c r="H297" s="8"/>
    </row>
    <row r="298" spans="2:8" x14ac:dyDescent="0.2">
      <c r="B298" s="8"/>
      <c r="C298" s="8"/>
      <c r="D298" s="8"/>
      <c r="E298" s="8"/>
      <c r="F298" s="8"/>
      <c r="G298" s="8"/>
      <c r="H298" s="8"/>
    </row>
    <row r="299" spans="2:8" x14ac:dyDescent="0.2">
      <c r="B299" s="8"/>
      <c r="C299" s="8"/>
      <c r="D299" s="8"/>
      <c r="E299" s="8"/>
      <c r="F299" s="8"/>
      <c r="G299" s="8"/>
      <c r="H299" s="8"/>
    </row>
    <row r="300" spans="2:8" x14ac:dyDescent="0.2">
      <c r="B300" s="8"/>
      <c r="C300" s="8"/>
      <c r="D300" s="8"/>
      <c r="E300" s="8"/>
      <c r="F300" s="8"/>
      <c r="G300" s="8"/>
      <c r="H300" s="8"/>
    </row>
    <row r="301" spans="2:8" x14ac:dyDescent="0.2">
      <c r="B301" s="8"/>
      <c r="C301" s="8"/>
      <c r="D301" s="8"/>
      <c r="E301" s="8"/>
      <c r="F301" s="8"/>
      <c r="G301" s="8"/>
      <c r="H301" s="8"/>
    </row>
    <row r="302" spans="2:8" x14ac:dyDescent="0.2">
      <c r="B302" s="8"/>
      <c r="C302" s="8"/>
      <c r="D302" s="8"/>
      <c r="E302" s="8"/>
      <c r="F302" s="8"/>
      <c r="G302" s="8"/>
      <c r="H302" s="8"/>
    </row>
    <row r="303" spans="2:8" x14ac:dyDescent="0.2">
      <c r="B303" s="8"/>
      <c r="C303" s="8"/>
      <c r="D303" s="8"/>
      <c r="E303" s="8"/>
      <c r="F303" s="8"/>
      <c r="G303" s="8"/>
      <c r="H303" s="8"/>
    </row>
    <row r="304" spans="2:8" x14ac:dyDescent="0.2">
      <c r="B304" s="8"/>
      <c r="C304" s="8"/>
      <c r="D304" s="8"/>
      <c r="E304" s="8"/>
      <c r="F304" s="8"/>
      <c r="G304" s="8"/>
      <c r="H304" s="8"/>
    </row>
    <row r="305" spans="2:8" x14ac:dyDescent="0.2">
      <c r="B305" s="8"/>
      <c r="C305" s="8"/>
      <c r="D305" s="8"/>
      <c r="E305" s="8"/>
      <c r="F305" s="8"/>
      <c r="G305" s="8"/>
      <c r="H305" s="8"/>
    </row>
    <row r="306" spans="2:8" x14ac:dyDescent="0.2">
      <c r="B306" s="8"/>
      <c r="C306" s="8"/>
      <c r="D306" s="8"/>
      <c r="E306" s="8"/>
      <c r="F306" s="8"/>
      <c r="G306" s="8"/>
      <c r="H306" s="8"/>
    </row>
    <row r="307" spans="2:8" x14ac:dyDescent="0.2">
      <c r="B307" s="8"/>
      <c r="C307" s="8"/>
      <c r="D307" s="8"/>
      <c r="E307" s="8"/>
      <c r="F307" s="8"/>
      <c r="G307" s="8"/>
      <c r="H307" s="8"/>
    </row>
    <row r="308" spans="2:8" x14ac:dyDescent="0.2">
      <c r="B308" s="8"/>
      <c r="C308" s="8"/>
      <c r="D308" s="8"/>
      <c r="E308" s="8"/>
      <c r="F308" s="8"/>
      <c r="G308" s="8"/>
      <c r="H308" s="8"/>
    </row>
    <row r="309" spans="2:8" x14ac:dyDescent="0.2">
      <c r="B309" s="8"/>
      <c r="C309" s="8"/>
      <c r="D309" s="8"/>
      <c r="E309" s="8"/>
      <c r="F309" s="8"/>
      <c r="G309" s="8"/>
      <c r="H309" s="8"/>
    </row>
    <row r="310" spans="2:8" x14ac:dyDescent="0.2">
      <c r="B310" s="8"/>
      <c r="C310" s="8"/>
      <c r="D310" s="8"/>
      <c r="E310" s="8"/>
      <c r="F310" s="8"/>
      <c r="G310" s="8"/>
      <c r="H310" s="8"/>
    </row>
    <row r="311" spans="2:8" x14ac:dyDescent="0.2">
      <c r="B311" s="8"/>
      <c r="C311" s="8"/>
      <c r="D311" s="8"/>
      <c r="E311" s="8"/>
      <c r="F311" s="8"/>
      <c r="G311" s="8"/>
      <c r="H311" s="8"/>
    </row>
    <row r="312" spans="2:8" x14ac:dyDescent="0.2">
      <c r="B312" s="8"/>
      <c r="C312" s="8"/>
      <c r="D312" s="8"/>
      <c r="E312" s="8"/>
      <c r="F312" s="8"/>
      <c r="G312" s="8"/>
      <c r="H312" s="8"/>
    </row>
    <row r="313" spans="2:8" x14ac:dyDescent="0.2">
      <c r="B313" s="8"/>
      <c r="C313" s="8"/>
      <c r="D313" s="8"/>
      <c r="E313" s="8"/>
      <c r="F313" s="8"/>
      <c r="G313" s="8"/>
      <c r="H313" s="8"/>
    </row>
    <row r="314" spans="2:8" x14ac:dyDescent="0.2">
      <c r="B314" s="8"/>
      <c r="C314" s="8"/>
      <c r="D314" s="8"/>
      <c r="E314" s="8"/>
      <c r="F314" s="8"/>
      <c r="G314" s="8"/>
      <c r="H314" s="8"/>
    </row>
    <row r="315" spans="2:8" x14ac:dyDescent="0.2">
      <c r="B315" s="8"/>
      <c r="C315" s="8"/>
      <c r="D315" s="8"/>
      <c r="E315" s="8"/>
      <c r="F315" s="8"/>
      <c r="G315" s="8"/>
      <c r="H315" s="8"/>
    </row>
    <row r="316" spans="2:8" x14ac:dyDescent="0.2">
      <c r="B316" s="8"/>
      <c r="C316" s="8"/>
      <c r="D316" s="8"/>
      <c r="E316" s="8"/>
      <c r="F316" s="8"/>
      <c r="G316" s="8"/>
      <c r="H316" s="8"/>
    </row>
    <row r="317" spans="2:8" x14ac:dyDescent="0.2">
      <c r="B317" s="8"/>
      <c r="C317" s="8"/>
      <c r="D317" s="8"/>
      <c r="E317" s="8"/>
      <c r="F317" s="8"/>
      <c r="G317" s="8"/>
      <c r="H317" s="8"/>
    </row>
    <row r="318" spans="2:8" x14ac:dyDescent="0.2">
      <c r="B318" s="8"/>
      <c r="C318" s="8"/>
      <c r="D318" s="8"/>
      <c r="E318" s="8"/>
      <c r="F318" s="8"/>
      <c r="G318" s="8"/>
      <c r="H318" s="8"/>
    </row>
    <row r="319" spans="2:8" x14ac:dyDescent="0.2">
      <c r="B319" s="8"/>
      <c r="C319" s="8"/>
      <c r="D319" s="8"/>
      <c r="E319" s="8"/>
      <c r="F319" s="8"/>
      <c r="G319" s="8"/>
      <c r="H319" s="8"/>
    </row>
    <row r="320" spans="2:8" x14ac:dyDescent="0.2">
      <c r="B320" s="8"/>
      <c r="C320" s="8"/>
      <c r="D320" s="8"/>
      <c r="E320" s="8"/>
      <c r="F320" s="8"/>
      <c r="G320" s="8"/>
      <c r="H320" s="8"/>
    </row>
    <row r="321" spans="2:8" x14ac:dyDescent="0.2">
      <c r="B321" s="8"/>
      <c r="C321" s="8"/>
      <c r="D321" s="8"/>
      <c r="E321" s="8"/>
      <c r="F321" s="8"/>
      <c r="G321" s="8"/>
      <c r="H321" s="8"/>
    </row>
    <row r="322" spans="2:8" x14ac:dyDescent="0.2">
      <c r="B322" s="8"/>
      <c r="C322" s="8"/>
      <c r="D322" s="8"/>
      <c r="E322" s="8"/>
      <c r="F322" s="8"/>
      <c r="G322" s="8"/>
      <c r="H322" s="8"/>
    </row>
    <row r="323" spans="2:8" x14ac:dyDescent="0.2">
      <c r="B323" s="8"/>
      <c r="C323" s="8"/>
      <c r="D323" s="8"/>
      <c r="E323" s="8"/>
      <c r="F323" s="8"/>
      <c r="G323" s="8"/>
      <c r="H323" s="8"/>
    </row>
    <row r="324" spans="2:8" x14ac:dyDescent="0.2">
      <c r="B324" s="8"/>
      <c r="C324" s="8"/>
      <c r="D324" s="8"/>
      <c r="E324" s="8"/>
      <c r="F324" s="8"/>
      <c r="G324" s="8"/>
      <c r="H324" s="8"/>
    </row>
    <row r="325" spans="2:8" x14ac:dyDescent="0.2">
      <c r="B325" s="8"/>
      <c r="C325" s="8"/>
      <c r="D325" s="8"/>
      <c r="E325" s="8"/>
      <c r="F325" s="8"/>
      <c r="G325" s="8"/>
      <c r="H325" s="8"/>
    </row>
    <row r="326" spans="2:8" x14ac:dyDescent="0.2">
      <c r="B326" s="8"/>
      <c r="C326" s="8"/>
      <c r="D326" s="8"/>
      <c r="E326" s="8"/>
      <c r="F326" s="8"/>
      <c r="G326" s="8"/>
      <c r="H326" s="8"/>
    </row>
    <row r="327" spans="2:8" x14ac:dyDescent="0.2">
      <c r="B327" s="8"/>
      <c r="C327" s="8"/>
      <c r="D327" s="8"/>
      <c r="E327" s="8"/>
      <c r="F327" s="8"/>
      <c r="G327" s="8"/>
      <c r="H327" s="8"/>
    </row>
    <row r="328" spans="2:8" x14ac:dyDescent="0.2">
      <c r="B328" s="8"/>
      <c r="C328" s="8"/>
      <c r="D328" s="8"/>
      <c r="E328" s="8"/>
      <c r="F328" s="8"/>
      <c r="G328" s="8"/>
      <c r="H328" s="8"/>
    </row>
    <row r="329" spans="2:8" x14ac:dyDescent="0.2">
      <c r="B329" s="8"/>
      <c r="C329" s="8"/>
      <c r="D329" s="8"/>
      <c r="E329" s="8"/>
      <c r="F329" s="8"/>
      <c r="G329" s="8"/>
      <c r="H329" s="8"/>
    </row>
    <row r="330" spans="2:8" x14ac:dyDescent="0.2">
      <c r="B330" s="8"/>
      <c r="C330" s="8"/>
      <c r="D330" s="8"/>
      <c r="E330" s="8"/>
      <c r="F330" s="8"/>
      <c r="G330" s="8"/>
      <c r="H330" s="8"/>
    </row>
    <row r="331" spans="2:8" x14ac:dyDescent="0.2">
      <c r="B331" s="8"/>
      <c r="C331" s="8"/>
      <c r="D331" s="8"/>
      <c r="E331" s="8"/>
      <c r="F331" s="8"/>
      <c r="G331" s="8"/>
      <c r="H331" s="8"/>
    </row>
    <row r="332" spans="2:8" x14ac:dyDescent="0.2">
      <c r="B332" s="8"/>
      <c r="C332" s="8"/>
      <c r="D332" s="8"/>
      <c r="E332" s="8"/>
      <c r="F332" s="8"/>
      <c r="G332" s="8"/>
      <c r="H332" s="8"/>
    </row>
    <row r="333" spans="2:8" x14ac:dyDescent="0.2">
      <c r="B333" s="8"/>
      <c r="C333" s="8"/>
      <c r="D333" s="8"/>
      <c r="E333" s="8"/>
      <c r="F333" s="8"/>
      <c r="G333" s="8"/>
      <c r="H333" s="8"/>
    </row>
    <row r="334" spans="2:8" x14ac:dyDescent="0.2">
      <c r="B334" s="8"/>
      <c r="C334" s="8"/>
      <c r="D334" s="8"/>
      <c r="E334" s="8"/>
      <c r="F334" s="8"/>
      <c r="G334" s="8"/>
      <c r="H334" s="8"/>
    </row>
    <row r="335" spans="2:8" x14ac:dyDescent="0.2">
      <c r="B335" s="8"/>
      <c r="C335" s="8"/>
      <c r="D335" s="8"/>
      <c r="E335" s="8"/>
      <c r="F335" s="8"/>
      <c r="G335" s="8"/>
      <c r="H335" s="8"/>
    </row>
    <row r="336" spans="2:8" x14ac:dyDescent="0.2">
      <c r="B336" s="8"/>
      <c r="C336" s="8"/>
      <c r="D336" s="8"/>
      <c r="E336" s="8"/>
      <c r="F336" s="8"/>
      <c r="G336" s="8"/>
      <c r="H336" s="8"/>
    </row>
    <row r="337" spans="2:8" x14ac:dyDescent="0.2">
      <c r="B337" s="8"/>
      <c r="C337" s="8"/>
      <c r="D337" s="8"/>
      <c r="E337" s="8"/>
      <c r="F337" s="8"/>
      <c r="G337" s="8"/>
      <c r="H337" s="8"/>
    </row>
    <row r="338" spans="2:8" x14ac:dyDescent="0.2">
      <c r="B338" s="8"/>
      <c r="C338" s="8"/>
      <c r="D338" s="8"/>
      <c r="E338" s="8"/>
      <c r="F338" s="8"/>
      <c r="G338" s="8"/>
      <c r="H338" s="8"/>
    </row>
    <row r="339" spans="2:8" x14ac:dyDescent="0.2">
      <c r="B339" s="8"/>
      <c r="C339" s="8"/>
      <c r="D339" s="8"/>
      <c r="E339" s="8"/>
      <c r="F339" s="8"/>
      <c r="G339" s="8"/>
      <c r="H339" s="8"/>
    </row>
    <row r="340" spans="2:8" x14ac:dyDescent="0.2">
      <c r="B340" s="8"/>
      <c r="C340" s="8"/>
      <c r="D340" s="8"/>
      <c r="E340" s="8"/>
      <c r="F340" s="8"/>
      <c r="G340" s="8"/>
      <c r="H340" s="8"/>
    </row>
    <row r="341" spans="2:8" x14ac:dyDescent="0.2">
      <c r="B341" s="8"/>
      <c r="C341" s="8"/>
      <c r="D341" s="8"/>
      <c r="E341" s="8"/>
      <c r="F341" s="8"/>
      <c r="G341" s="8"/>
      <c r="H341" s="8"/>
    </row>
    <row r="342" spans="2:8" x14ac:dyDescent="0.2">
      <c r="B342" s="8"/>
      <c r="C342" s="8"/>
      <c r="D342" s="8"/>
      <c r="E342" s="8"/>
      <c r="F342" s="8"/>
      <c r="G342" s="8"/>
      <c r="H342" s="8"/>
    </row>
    <row r="343" spans="2:8" x14ac:dyDescent="0.2">
      <c r="B343" s="8"/>
      <c r="C343" s="8"/>
      <c r="D343" s="8"/>
      <c r="E343" s="8"/>
      <c r="F343" s="8"/>
      <c r="G343" s="8"/>
      <c r="H343" s="8"/>
    </row>
    <row r="344" spans="2:8" x14ac:dyDescent="0.2">
      <c r="B344" s="8"/>
      <c r="C344" s="8"/>
      <c r="D344" s="8"/>
      <c r="E344" s="8"/>
      <c r="F344" s="8"/>
      <c r="G344" s="8"/>
      <c r="H344" s="8"/>
    </row>
    <row r="345" spans="2:8" x14ac:dyDescent="0.2">
      <c r="B345" s="8"/>
      <c r="C345" s="8"/>
      <c r="D345" s="8"/>
      <c r="E345" s="8"/>
      <c r="F345" s="8"/>
      <c r="G345" s="8"/>
      <c r="H345" s="8"/>
    </row>
    <row r="346" spans="2:8" x14ac:dyDescent="0.2">
      <c r="B346" s="8"/>
      <c r="C346" s="8"/>
      <c r="D346" s="8"/>
      <c r="E346" s="8"/>
      <c r="F346" s="8"/>
      <c r="G346" s="8"/>
      <c r="H346" s="8"/>
    </row>
    <row r="347" spans="2:8" x14ac:dyDescent="0.2">
      <c r="B347" s="8"/>
      <c r="C347" s="8"/>
      <c r="D347" s="8"/>
      <c r="E347" s="8"/>
      <c r="F347" s="8"/>
      <c r="G347" s="8"/>
      <c r="H347" s="8"/>
    </row>
    <row r="348" spans="2:8" x14ac:dyDescent="0.2">
      <c r="B348" s="8"/>
      <c r="C348" s="8"/>
      <c r="D348" s="8"/>
      <c r="E348" s="8"/>
      <c r="F348" s="8"/>
      <c r="G348" s="8"/>
      <c r="H348" s="8"/>
    </row>
    <row r="349" spans="2:8" x14ac:dyDescent="0.2">
      <c r="B349" s="8"/>
      <c r="C349" s="8"/>
      <c r="D349" s="8"/>
      <c r="E349" s="8"/>
      <c r="F349" s="8"/>
      <c r="G349" s="8"/>
      <c r="H349" s="8"/>
    </row>
    <row r="350" spans="2:8" x14ac:dyDescent="0.2">
      <c r="B350" s="8"/>
      <c r="C350" s="8"/>
      <c r="D350" s="8"/>
      <c r="E350" s="8"/>
      <c r="F350" s="8"/>
      <c r="G350" s="8"/>
      <c r="H350" s="8"/>
    </row>
    <row r="351" spans="2:8" x14ac:dyDescent="0.2">
      <c r="B351" s="8"/>
      <c r="C351" s="8"/>
      <c r="D351" s="8"/>
      <c r="E351" s="8"/>
      <c r="F351" s="8"/>
      <c r="G351" s="8"/>
      <c r="H351" s="8"/>
    </row>
    <row r="352" spans="2:8" x14ac:dyDescent="0.2">
      <c r="B352" s="8"/>
      <c r="C352" s="8"/>
      <c r="D352" s="8"/>
      <c r="E352" s="8"/>
      <c r="F352" s="8"/>
      <c r="G352" s="8"/>
      <c r="H352" s="8"/>
    </row>
    <row r="353" spans="2:8" x14ac:dyDescent="0.2">
      <c r="B353" s="8"/>
      <c r="C353" s="8"/>
      <c r="D353" s="8"/>
      <c r="E353" s="8"/>
      <c r="F353" s="8"/>
      <c r="G353" s="8"/>
      <c r="H353" s="8"/>
    </row>
    <row r="354" spans="2:8" x14ac:dyDescent="0.2">
      <c r="B354" s="8"/>
      <c r="C354" s="8"/>
      <c r="D354" s="8"/>
      <c r="E354" s="8"/>
      <c r="F354" s="8"/>
      <c r="G354" s="8"/>
      <c r="H354" s="8"/>
    </row>
    <row r="355" spans="2:8" x14ac:dyDescent="0.2">
      <c r="B355" s="8"/>
      <c r="C355" s="8"/>
      <c r="D355" s="8"/>
      <c r="E355" s="8"/>
      <c r="F355" s="8"/>
      <c r="G355" s="8"/>
      <c r="H355" s="8"/>
    </row>
    <row r="356" spans="2:8" x14ac:dyDescent="0.2">
      <c r="B356" s="8"/>
      <c r="C356" s="8"/>
      <c r="D356" s="8"/>
      <c r="E356" s="8"/>
      <c r="F356" s="8"/>
      <c r="G356" s="8"/>
      <c r="H356" s="8"/>
    </row>
    <row r="357" spans="2:8" x14ac:dyDescent="0.2">
      <c r="B357" s="8"/>
      <c r="C357" s="8"/>
      <c r="D357" s="8"/>
      <c r="E357" s="8"/>
      <c r="F357" s="8"/>
      <c r="G357" s="8"/>
      <c r="H357" s="8"/>
    </row>
    <row r="358" spans="2:8" x14ac:dyDescent="0.2">
      <c r="B358" s="8"/>
      <c r="C358" s="8"/>
      <c r="D358" s="8"/>
      <c r="E358" s="8"/>
      <c r="F358" s="8"/>
      <c r="G358" s="8"/>
      <c r="H358" s="8"/>
    </row>
    <row r="359" spans="2:8" x14ac:dyDescent="0.2">
      <c r="B359" s="8"/>
      <c r="C359" s="8"/>
      <c r="D359" s="8"/>
      <c r="E359" s="8"/>
      <c r="F359" s="8"/>
      <c r="G359" s="8"/>
      <c r="H359" s="8"/>
    </row>
    <row r="360" spans="2:8" x14ac:dyDescent="0.2">
      <c r="B360" s="8"/>
      <c r="C360" s="8"/>
      <c r="D360" s="8"/>
      <c r="E360" s="8"/>
      <c r="F360" s="8"/>
      <c r="G360" s="8"/>
      <c r="H360" s="8"/>
    </row>
    <row r="361" spans="2:8" x14ac:dyDescent="0.2">
      <c r="B361" s="8"/>
      <c r="C361" s="8"/>
      <c r="D361" s="8"/>
      <c r="E361" s="8"/>
      <c r="F361" s="8"/>
      <c r="G361" s="8"/>
      <c r="H361" s="8"/>
    </row>
    <row r="362" spans="2:8" x14ac:dyDescent="0.2">
      <c r="B362" s="8"/>
      <c r="C362" s="8"/>
      <c r="D362" s="8"/>
      <c r="E362" s="8"/>
      <c r="F362" s="8"/>
      <c r="G362" s="8"/>
      <c r="H362" s="8"/>
    </row>
    <row r="363" spans="2:8" x14ac:dyDescent="0.2">
      <c r="B363" s="8"/>
      <c r="C363" s="8"/>
      <c r="D363" s="8"/>
      <c r="E363" s="8"/>
      <c r="F363" s="8"/>
      <c r="G363" s="8"/>
      <c r="H363" s="8"/>
    </row>
    <row r="364" spans="2:8" x14ac:dyDescent="0.2">
      <c r="B364" s="8"/>
      <c r="C364" s="8"/>
      <c r="D364" s="8"/>
      <c r="E364" s="8"/>
      <c r="F364" s="8"/>
      <c r="G364" s="8"/>
      <c r="H364" s="8"/>
    </row>
    <row r="365" spans="2:8" x14ac:dyDescent="0.2">
      <c r="B365" s="8"/>
      <c r="C365" s="8"/>
      <c r="D365" s="8"/>
      <c r="E365" s="8"/>
      <c r="F365" s="8"/>
      <c r="G365" s="8"/>
      <c r="H365" s="8"/>
    </row>
    <row r="366" spans="2:8" x14ac:dyDescent="0.2">
      <c r="B366" s="8"/>
      <c r="C366" s="8"/>
      <c r="D366" s="8"/>
      <c r="E366" s="8"/>
      <c r="F366" s="8"/>
      <c r="G366" s="8"/>
      <c r="H366" s="8"/>
    </row>
    <row r="367" spans="2:8" x14ac:dyDescent="0.2">
      <c r="B367" s="8"/>
      <c r="C367" s="8"/>
      <c r="D367" s="8"/>
      <c r="E367" s="8"/>
      <c r="F367" s="8"/>
      <c r="G367" s="8"/>
      <c r="H367" s="8"/>
    </row>
    <row r="368" spans="2:8" x14ac:dyDescent="0.2">
      <c r="B368" s="8"/>
      <c r="C368" s="8"/>
      <c r="D368" s="8"/>
      <c r="E368" s="8"/>
      <c r="F368" s="8"/>
      <c r="G368" s="8"/>
      <c r="H368" s="8"/>
    </row>
    <row r="369" spans="2:8" x14ac:dyDescent="0.2">
      <c r="B369" s="8"/>
      <c r="C369" s="8"/>
      <c r="D369" s="8"/>
      <c r="E369" s="8"/>
      <c r="F369" s="8"/>
      <c r="G369" s="8"/>
      <c r="H369" s="8"/>
    </row>
    <row r="370" spans="2:8" x14ac:dyDescent="0.2">
      <c r="B370" s="8"/>
      <c r="C370" s="8"/>
      <c r="D370" s="8"/>
      <c r="E370" s="8"/>
      <c r="F370" s="8"/>
      <c r="G370" s="8"/>
      <c r="H370" s="8"/>
    </row>
    <row r="371" spans="2:8" x14ac:dyDescent="0.2">
      <c r="B371" s="8"/>
      <c r="C371" s="8"/>
      <c r="D371" s="8"/>
      <c r="E371" s="8"/>
      <c r="F371" s="8"/>
      <c r="G371" s="8"/>
      <c r="H371" s="8"/>
    </row>
    <row r="372" spans="2:8" x14ac:dyDescent="0.2">
      <c r="B372" s="8"/>
      <c r="C372" s="8"/>
      <c r="D372" s="8"/>
      <c r="E372" s="8"/>
      <c r="F372" s="8"/>
      <c r="G372" s="8"/>
      <c r="H372" s="8"/>
    </row>
    <row r="373" spans="2:8" x14ac:dyDescent="0.2">
      <c r="B373" s="8"/>
      <c r="C373" s="8"/>
      <c r="D373" s="8"/>
      <c r="E373" s="8"/>
      <c r="F373" s="8"/>
      <c r="G373" s="8"/>
      <c r="H373" s="8"/>
    </row>
    <row r="374" spans="2:8" x14ac:dyDescent="0.2">
      <c r="B374" s="8"/>
      <c r="C374" s="8"/>
      <c r="D374" s="8"/>
      <c r="E374" s="8"/>
      <c r="F374" s="8"/>
      <c r="G374" s="8"/>
      <c r="H374" s="8"/>
    </row>
    <row r="375" spans="2:8" x14ac:dyDescent="0.2">
      <c r="B375" s="8"/>
      <c r="C375" s="8"/>
      <c r="D375" s="8"/>
      <c r="E375" s="8"/>
      <c r="F375" s="8"/>
      <c r="G375" s="8"/>
      <c r="H375" s="8"/>
    </row>
    <row r="376" spans="2:8" x14ac:dyDescent="0.2">
      <c r="B376" s="8"/>
      <c r="C376" s="8"/>
      <c r="D376" s="8"/>
      <c r="E376" s="8"/>
      <c r="F376" s="8"/>
      <c r="G376" s="8"/>
      <c r="H376" s="8"/>
    </row>
    <row r="377" spans="2:8" x14ac:dyDescent="0.2">
      <c r="B377" s="8"/>
      <c r="C377" s="8"/>
      <c r="D377" s="8"/>
      <c r="E377" s="8"/>
      <c r="F377" s="8"/>
      <c r="G377" s="8"/>
      <c r="H377" s="8"/>
    </row>
    <row r="378" spans="2:8" x14ac:dyDescent="0.2">
      <c r="B378" s="8"/>
      <c r="C378" s="8"/>
      <c r="D378" s="8"/>
      <c r="E378" s="8"/>
      <c r="F378" s="8"/>
      <c r="G378" s="8"/>
      <c r="H378" s="8"/>
    </row>
    <row r="379" spans="2:8" x14ac:dyDescent="0.2">
      <c r="B379" s="8"/>
      <c r="C379" s="8"/>
      <c r="D379" s="8"/>
      <c r="E379" s="8"/>
      <c r="F379" s="8"/>
      <c r="G379" s="8"/>
      <c r="H379" s="8"/>
    </row>
    <row r="380" spans="2:8" x14ac:dyDescent="0.2">
      <c r="B380" s="8"/>
      <c r="C380" s="8"/>
      <c r="D380" s="8"/>
      <c r="E380" s="8"/>
      <c r="F380" s="8"/>
      <c r="G380" s="8"/>
      <c r="H380" s="8"/>
    </row>
    <row r="381" spans="2:8" x14ac:dyDescent="0.2">
      <c r="B381" s="8"/>
      <c r="C381" s="8"/>
      <c r="D381" s="8"/>
      <c r="E381" s="8"/>
      <c r="F381" s="8"/>
      <c r="G381" s="8"/>
      <c r="H381" s="8"/>
    </row>
    <row r="382" spans="2:8" x14ac:dyDescent="0.2">
      <c r="B382" s="8"/>
      <c r="C382" s="8"/>
      <c r="D382" s="8"/>
      <c r="E382" s="8"/>
      <c r="F382" s="8"/>
      <c r="G382" s="8"/>
      <c r="H382" s="8"/>
    </row>
    <row r="383" spans="2:8" x14ac:dyDescent="0.2">
      <c r="B383" s="8"/>
      <c r="C383" s="8"/>
      <c r="D383" s="8"/>
      <c r="E383" s="8"/>
      <c r="F383" s="8"/>
      <c r="G383" s="8"/>
      <c r="H383" s="8"/>
    </row>
    <row r="384" spans="2:8" x14ac:dyDescent="0.2">
      <c r="B384" s="8"/>
      <c r="C384" s="8"/>
      <c r="D384" s="8"/>
      <c r="E384" s="8"/>
      <c r="F384" s="8"/>
      <c r="G384" s="8"/>
      <c r="H384" s="8"/>
    </row>
    <row r="385" spans="3:8" x14ac:dyDescent="0.2">
      <c r="C385" s="8"/>
      <c r="D385" s="8"/>
      <c r="E385" s="8"/>
      <c r="F385" s="8"/>
      <c r="G385" s="8"/>
      <c r="H385" s="8"/>
    </row>
    <row r="386" spans="3:8" x14ac:dyDescent="0.2">
      <c r="C386" s="8"/>
      <c r="D386" s="8"/>
      <c r="E386" s="8"/>
      <c r="F386" s="8"/>
      <c r="G386" s="8"/>
      <c r="H386" s="8"/>
    </row>
    <row r="387" spans="3:8" x14ac:dyDescent="0.2">
      <c r="C387" s="8"/>
      <c r="D387" s="8"/>
      <c r="E387" s="8"/>
      <c r="F387" s="8"/>
      <c r="G387" s="8"/>
      <c r="H387" s="8"/>
    </row>
    <row r="388" spans="3:8" x14ac:dyDescent="0.2">
      <c r="C388" s="8"/>
      <c r="D388" s="8"/>
      <c r="E388" s="8"/>
      <c r="F388" s="8"/>
      <c r="G388" s="8"/>
      <c r="H388" s="8"/>
    </row>
    <row r="389" spans="3:8" x14ac:dyDescent="0.2">
      <c r="C389" s="8"/>
      <c r="D389" s="8"/>
      <c r="E389" s="8"/>
      <c r="F389" s="8"/>
      <c r="G389" s="8"/>
      <c r="H389" s="8"/>
    </row>
    <row r="390" spans="3:8" x14ac:dyDescent="0.2">
      <c r="C390" s="8"/>
      <c r="D390" s="8"/>
      <c r="E390" s="8"/>
      <c r="F390" s="8"/>
      <c r="G390" s="8"/>
      <c r="H390" s="8"/>
    </row>
    <row r="391" spans="3:8" x14ac:dyDescent="0.2">
      <c r="C391" s="8"/>
      <c r="D391" s="8"/>
      <c r="E391" s="8"/>
      <c r="F391" s="8"/>
      <c r="G391" s="8"/>
      <c r="H391" s="8"/>
    </row>
    <row r="392" spans="3:8" x14ac:dyDescent="0.2">
      <c r="C392" s="8"/>
      <c r="D392" s="8"/>
      <c r="E392" s="8"/>
      <c r="F392" s="8"/>
      <c r="G392" s="8"/>
      <c r="H392" s="8"/>
    </row>
    <row r="393" spans="3:8" x14ac:dyDescent="0.2">
      <c r="C393" s="8"/>
      <c r="D393" s="8"/>
      <c r="E393" s="8"/>
      <c r="F393" s="8"/>
      <c r="G393" s="8"/>
      <c r="H393" s="8"/>
    </row>
    <row r="394" spans="3:8" x14ac:dyDescent="0.2">
      <c r="C394" s="8"/>
      <c r="D394" s="8"/>
      <c r="E394" s="8"/>
      <c r="F394" s="8"/>
      <c r="G394" s="8"/>
      <c r="H394" s="8"/>
    </row>
    <row r="395" spans="3:8" x14ac:dyDescent="0.2">
      <c r="C395" s="8"/>
      <c r="D395" s="8"/>
      <c r="E395" s="8"/>
      <c r="F395" s="8"/>
      <c r="G395" s="8"/>
      <c r="H395" s="8"/>
    </row>
    <row r="396" spans="3:8" x14ac:dyDescent="0.2">
      <c r="C396" s="8"/>
      <c r="D396" s="8"/>
      <c r="E396" s="8"/>
      <c r="F396" s="8"/>
      <c r="G396" s="8"/>
      <c r="H396" s="8"/>
    </row>
    <row r="397" spans="3:8" x14ac:dyDescent="0.2">
      <c r="C397" s="8"/>
      <c r="D397" s="8"/>
      <c r="E397" s="8"/>
      <c r="F397" s="8"/>
      <c r="G397" s="8"/>
      <c r="H397" s="8"/>
    </row>
    <row r="398" spans="3:8" x14ac:dyDescent="0.2">
      <c r="C398" s="8"/>
      <c r="D398" s="8"/>
      <c r="E398" s="8"/>
      <c r="F398" s="8"/>
      <c r="G398" s="8"/>
      <c r="H398" s="8"/>
    </row>
    <row r="399" spans="3:8" x14ac:dyDescent="0.2">
      <c r="C399" s="8"/>
      <c r="D399" s="8"/>
      <c r="E399" s="8"/>
      <c r="F399" s="8"/>
      <c r="G399" s="8"/>
      <c r="H399" s="8"/>
    </row>
    <row r="400" spans="3:8" x14ac:dyDescent="0.2">
      <c r="C400" s="8"/>
      <c r="D400" s="8"/>
      <c r="E400" s="8"/>
      <c r="F400" s="8"/>
      <c r="G400" s="8"/>
      <c r="H400" s="8"/>
    </row>
    <row r="401" spans="6:6" x14ac:dyDescent="0.2">
      <c r="F401" s="8"/>
    </row>
    <row r="402" spans="6:6" x14ac:dyDescent="0.2">
      <c r="F402" s="8"/>
    </row>
    <row r="403" spans="6:6" x14ac:dyDescent="0.2">
      <c r="F403" s="8"/>
    </row>
    <row r="404" spans="6:6" x14ac:dyDescent="0.2">
      <c r="F404" s="8"/>
    </row>
    <row r="405" spans="6:6" x14ac:dyDescent="0.2">
      <c r="F405" s="8"/>
    </row>
    <row r="406" spans="6:6" x14ac:dyDescent="0.2">
      <c r="F406" s="8"/>
    </row>
    <row r="407" spans="6:6" x14ac:dyDescent="0.2">
      <c r="F407" s="8"/>
    </row>
    <row r="408" spans="6:6" x14ac:dyDescent="0.2">
      <c r="F408" s="8"/>
    </row>
    <row r="409" spans="6:6" x14ac:dyDescent="0.2">
      <c r="F409" s="8"/>
    </row>
    <row r="410" spans="6:6" x14ac:dyDescent="0.2">
      <c r="F410" s="8"/>
    </row>
    <row r="411" spans="6:6" x14ac:dyDescent="0.2">
      <c r="F411" s="8"/>
    </row>
    <row r="412" spans="6:6" x14ac:dyDescent="0.2">
      <c r="F412" s="8"/>
    </row>
  </sheetData>
  <mergeCells count="10">
    <mergeCell ref="F69:H70"/>
    <mergeCell ref="B54:H54"/>
    <mergeCell ref="B55:H55"/>
    <mergeCell ref="B2:H2"/>
    <mergeCell ref="C3:H3"/>
    <mergeCell ref="C4:H4"/>
    <mergeCell ref="C5:H5"/>
    <mergeCell ref="C6:H6"/>
    <mergeCell ref="C7:H7"/>
    <mergeCell ref="C8:H8"/>
  </mergeCells>
  <pageMargins left="0" right="0" top="0.74803149606299213" bottom="0.74803149606299213" header="0.31496062992125984" footer="0.31496062992125984"/>
  <pageSetup scale="7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5"/>
  <sheetViews>
    <sheetView showGridLines="0" zoomScaleNormal="100" workbookViewId="0">
      <selection activeCell="D8" sqref="D8:J8"/>
    </sheetView>
  </sheetViews>
  <sheetFormatPr baseColWidth="10" defaultRowHeight="11.25" x14ac:dyDescent="0.2"/>
  <cols>
    <col min="1" max="1" width="2.7109375" style="1" customWidth="1"/>
    <col min="2" max="2" width="3.140625" style="1" customWidth="1"/>
    <col min="3" max="3" width="62.85546875" style="1" customWidth="1"/>
    <col min="4" max="4" width="12.85546875" style="1" customWidth="1"/>
    <col min="5" max="5" width="15.7109375" style="1" customWidth="1"/>
    <col min="6" max="6" width="2.5703125" style="1" customWidth="1"/>
    <col min="7" max="7" width="4.140625" style="1" customWidth="1"/>
    <col min="8" max="8" width="56.5703125" style="1" customWidth="1"/>
    <col min="9" max="9" width="11.42578125" style="1" customWidth="1"/>
    <col min="10" max="10" width="14" style="1" customWidth="1"/>
    <col min="11" max="11" width="11.42578125" style="1"/>
    <col min="12" max="12" width="12" style="1" bestFit="1" customWidth="1"/>
    <col min="13" max="220" width="11.42578125" style="1"/>
    <col min="221" max="221" width="9.85546875" style="1" bestFit="1" customWidth="1"/>
    <col min="222" max="222" width="4.140625" style="1" customWidth="1"/>
    <col min="223" max="223" width="50.140625" style="1" customWidth="1"/>
    <col min="224" max="224" width="5.85546875" style="1" customWidth="1"/>
    <col min="225" max="476" width="11.42578125" style="1"/>
    <col min="477" max="477" width="9.85546875" style="1" bestFit="1" customWidth="1"/>
    <col min="478" max="478" width="4.140625" style="1" customWidth="1"/>
    <col min="479" max="479" width="50.140625" style="1" customWidth="1"/>
    <col min="480" max="480" width="5.85546875" style="1" customWidth="1"/>
    <col min="481" max="732" width="11.42578125" style="1"/>
    <col min="733" max="733" width="9.85546875" style="1" bestFit="1" customWidth="1"/>
    <col min="734" max="734" width="4.140625" style="1" customWidth="1"/>
    <col min="735" max="735" width="50.140625" style="1" customWidth="1"/>
    <col min="736" max="736" width="5.85546875" style="1" customWidth="1"/>
    <col min="737" max="988" width="11.42578125" style="1"/>
    <col min="989" max="989" width="9.85546875" style="1" bestFit="1" customWidth="1"/>
    <col min="990" max="990" width="4.140625" style="1" customWidth="1"/>
    <col min="991" max="991" width="50.140625" style="1" customWidth="1"/>
    <col min="992" max="992" width="5.85546875" style="1" customWidth="1"/>
    <col min="993" max="1244" width="11.42578125" style="1"/>
    <col min="1245" max="1245" width="9.85546875" style="1" bestFit="1" customWidth="1"/>
    <col min="1246" max="1246" width="4.140625" style="1" customWidth="1"/>
    <col min="1247" max="1247" width="50.140625" style="1" customWidth="1"/>
    <col min="1248" max="1248" width="5.85546875" style="1" customWidth="1"/>
    <col min="1249" max="1500" width="11.42578125" style="1"/>
    <col min="1501" max="1501" width="9.85546875" style="1" bestFit="1" customWidth="1"/>
    <col min="1502" max="1502" width="4.140625" style="1" customWidth="1"/>
    <col min="1503" max="1503" width="50.140625" style="1" customWidth="1"/>
    <col min="1504" max="1504" width="5.85546875" style="1" customWidth="1"/>
    <col min="1505" max="1756" width="11.42578125" style="1"/>
    <col min="1757" max="1757" width="9.85546875" style="1" bestFit="1" customWidth="1"/>
    <col min="1758" max="1758" width="4.140625" style="1" customWidth="1"/>
    <col min="1759" max="1759" width="50.140625" style="1" customWidth="1"/>
    <col min="1760" max="1760" width="5.85546875" style="1" customWidth="1"/>
    <col min="1761" max="2012" width="11.42578125" style="1"/>
    <col min="2013" max="2013" width="9.85546875" style="1" bestFit="1" customWidth="1"/>
    <col min="2014" max="2014" width="4.140625" style="1" customWidth="1"/>
    <col min="2015" max="2015" width="50.140625" style="1" customWidth="1"/>
    <col min="2016" max="2016" width="5.85546875" style="1" customWidth="1"/>
    <col min="2017" max="2268" width="11.42578125" style="1"/>
    <col min="2269" max="2269" width="9.85546875" style="1" bestFit="1" customWidth="1"/>
    <col min="2270" max="2270" width="4.140625" style="1" customWidth="1"/>
    <col min="2271" max="2271" width="50.140625" style="1" customWidth="1"/>
    <col min="2272" max="2272" width="5.85546875" style="1" customWidth="1"/>
    <col min="2273" max="2524" width="11.42578125" style="1"/>
    <col min="2525" max="2525" width="9.85546875" style="1" bestFit="1" customWidth="1"/>
    <col min="2526" max="2526" width="4.140625" style="1" customWidth="1"/>
    <col min="2527" max="2527" width="50.140625" style="1" customWidth="1"/>
    <col min="2528" max="2528" width="5.85546875" style="1" customWidth="1"/>
    <col min="2529" max="2780" width="11.42578125" style="1"/>
    <col min="2781" max="2781" width="9.85546875" style="1" bestFit="1" customWidth="1"/>
    <col min="2782" max="2782" width="4.140625" style="1" customWidth="1"/>
    <col min="2783" max="2783" width="50.140625" style="1" customWidth="1"/>
    <col min="2784" max="2784" width="5.85546875" style="1" customWidth="1"/>
    <col min="2785" max="3036" width="11.42578125" style="1"/>
    <col min="3037" max="3037" width="9.85546875" style="1" bestFit="1" customWidth="1"/>
    <col min="3038" max="3038" width="4.140625" style="1" customWidth="1"/>
    <col min="3039" max="3039" width="50.140625" style="1" customWidth="1"/>
    <col min="3040" max="3040" width="5.85546875" style="1" customWidth="1"/>
    <col min="3041" max="3292" width="11.42578125" style="1"/>
    <col min="3293" max="3293" width="9.85546875" style="1" bestFit="1" customWidth="1"/>
    <col min="3294" max="3294" width="4.140625" style="1" customWidth="1"/>
    <col min="3295" max="3295" width="50.140625" style="1" customWidth="1"/>
    <col min="3296" max="3296" width="5.85546875" style="1" customWidth="1"/>
    <col min="3297" max="3548" width="11.42578125" style="1"/>
    <col min="3549" max="3549" width="9.85546875" style="1" bestFit="1" customWidth="1"/>
    <col min="3550" max="3550" width="4.140625" style="1" customWidth="1"/>
    <col min="3551" max="3551" width="50.140625" style="1" customWidth="1"/>
    <col min="3552" max="3552" width="5.85546875" style="1" customWidth="1"/>
    <col min="3553" max="3804" width="11.42578125" style="1"/>
    <col min="3805" max="3805" width="9.85546875" style="1" bestFit="1" customWidth="1"/>
    <col min="3806" max="3806" width="4.140625" style="1" customWidth="1"/>
    <col min="3807" max="3807" width="50.140625" style="1" customWidth="1"/>
    <col min="3808" max="3808" width="5.85546875" style="1" customWidth="1"/>
    <col min="3809" max="4060" width="11.42578125" style="1"/>
    <col min="4061" max="4061" width="9.85546875" style="1" bestFit="1" customWidth="1"/>
    <col min="4062" max="4062" width="4.140625" style="1" customWidth="1"/>
    <col min="4063" max="4063" width="50.140625" style="1" customWidth="1"/>
    <col min="4064" max="4064" width="5.85546875" style="1" customWidth="1"/>
    <col min="4065" max="4316" width="11.42578125" style="1"/>
    <col min="4317" max="4317" width="9.85546875" style="1" bestFit="1" customWidth="1"/>
    <col min="4318" max="4318" width="4.140625" style="1" customWidth="1"/>
    <col min="4319" max="4319" width="50.140625" style="1" customWidth="1"/>
    <col min="4320" max="4320" width="5.85546875" style="1" customWidth="1"/>
    <col min="4321" max="4572" width="11.42578125" style="1"/>
    <col min="4573" max="4573" width="9.85546875" style="1" bestFit="1" customWidth="1"/>
    <col min="4574" max="4574" width="4.140625" style="1" customWidth="1"/>
    <col min="4575" max="4575" width="50.140625" style="1" customWidth="1"/>
    <col min="4576" max="4576" width="5.85546875" style="1" customWidth="1"/>
    <col min="4577" max="4828" width="11.42578125" style="1"/>
    <col min="4829" max="4829" width="9.85546875" style="1" bestFit="1" customWidth="1"/>
    <col min="4830" max="4830" width="4.140625" style="1" customWidth="1"/>
    <col min="4831" max="4831" width="50.140625" style="1" customWidth="1"/>
    <col min="4832" max="4832" width="5.85546875" style="1" customWidth="1"/>
    <col min="4833" max="5084" width="11.42578125" style="1"/>
    <col min="5085" max="5085" width="9.85546875" style="1" bestFit="1" customWidth="1"/>
    <col min="5086" max="5086" width="4.140625" style="1" customWidth="1"/>
    <col min="5087" max="5087" width="50.140625" style="1" customWidth="1"/>
    <col min="5088" max="5088" width="5.85546875" style="1" customWidth="1"/>
    <col min="5089" max="5340" width="11.42578125" style="1"/>
    <col min="5341" max="5341" width="9.85546875" style="1" bestFit="1" customWidth="1"/>
    <col min="5342" max="5342" width="4.140625" style="1" customWidth="1"/>
    <col min="5343" max="5343" width="50.140625" style="1" customWidth="1"/>
    <col min="5344" max="5344" width="5.85546875" style="1" customWidth="1"/>
    <col min="5345" max="5596" width="11.42578125" style="1"/>
    <col min="5597" max="5597" width="9.85546875" style="1" bestFit="1" customWidth="1"/>
    <col min="5598" max="5598" width="4.140625" style="1" customWidth="1"/>
    <col min="5599" max="5599" width="50.140625" style="1" customWidth="1"/>
    <col min="5600" max="5600" width="5.85546875" style="1" customWidth="1"/>
    <col min="5601" max="5852" width="11.42578125" style="1"/>
    <col min="5853" max="5853" width="9.85546875" style="1" bestFit="1" customWidth="1"/>
    <col min="5854" max="5854" width="4.140625" style="1" customWidth="1"/>
    <col min="5855" max="5855" width="50.140625" style="1" customWidth="1"/>
    <col min="5856" max="5856" width="5.85546875" style="1" customWidth="1"/>
    <col min="5857" max="6108" width="11.42578125" style="1"/>
    <col min="6109" max="6109" width="9.85546875" style="1" bestFit="1" customWidth="1"/>
    <col min="6110" max="6110" width="4.140625" style="1" customWidth="1"/>
    <col min="6111" max="6111" width="50.140625" style="1" customWidth="1"/>
    <col min="6112" max="6112" width="5.85546875" style="1" customWidth="1"/>
    <col min="6113" max="6364" width="11.42578125" style="1"/>
    <col min="6365" max="6365" width="9.85546875" style="1" bestFit="1" customWidth="1"/>
    <col min="6366" max="6366" width="4.140625" style="1" customWidth="1"/>
    <col min="6367" max="6367" width="50.140625" style="1" customWidth="1"/>
    <col min="6368" max="6368" width="5.85546875" style="1" customWidth="1"/>
    <col min="6369" max="6620" width="11.42578125" style="1"/>
    <col min="6621" max="6621" width="9.85546875" style="1" bestFit="1" customWidth="1"/>
    <col min="6622" max="6622" width="4.140625" style="1" customWidth="1"/>
    <col min="6623" max="6623" width="50.140625" style="1" customWidth="1"/>
    <col min="6624" max="6624" width="5.85546875" style="1" customWidth="1"/>
    <col min="6625" max="6876" width="11.42578125" style="1"/>
    <col min="6877" max="6877" width="9.85546875" style="1" bestFit="1" customWidth="1"/>
    <col min="6878" max="6878" width="4.140625" style="1" customWidth="1"/>
    <col min="6879" max="6879" width="50.140625" style="1" customWidth="1"/>
    <col min="6880" max="6880" width="5.85546875" style="1" customWidth="1"/>
    <col min="6881" max="7132" width="11.42578125" style="1"/>
    <col min="7133" max="7133" width="9.85546875" style="1" bestFit="1" customWidth="1"/>
    <col min="7134" max="7134" width="4.140625" style="1" customWidth="1"/>
    <col min="7135" max="7135" width="50.140625" style="1" customWidth="1"/>
    <col min="7136" max="7136" width="5.85546875" style="1" customWidth="1"/>
    <col min="7137" max="7388" width="11.42578125" style="1"/>
    <col min="7389" max="7389" width="9.85546875" style="1" bestFit="1" customWidth="1"/>
    <col min="7390" max="7390" width="4.140625" style="1" customWidth="1"/>
    <col min="7391" max="7391" width="50.140625" style="1" customWidth="1"/>
    <col min="7392" max="7392" width="5.85546875" style="1" customWidth="1"/>
    <col min="7393" max="7644" width="11.42578125" style="1"/>
    <col min="7645" max="7645" width="9.85546875" style="1" bestFit="1" customWidth="1"/>
    <col min="7646" max="7646" width="4.140625" style="1" customWidth="1"/>
    <col min="7647" max="7647" width="50.140625" style="1" customWidth="1"/>
    <col min="7648" max="7648" width="5.85546875" style="1" customWidth="1"/>
    <col min="7649" max="7900" width="11.42578125" style="1"/>
    <col min="7901" max="7901" width="9.85546875" style="1" bestFit="1" customWidth="1"/>
    <col min="7902" max="7902" width="4.140625" style="1" customWidth="1"/>
    <col min="7903" max="7903" width="50.140625" style="1" customWidth="1"/>
    <col min="7904" max="7904" width="5.85546875" style="1" customWidth="1"/>
    <col min="7905" max="8156" width="11.42578125" style="1"/>
    <col min="8157" max="8157" width="9.85546875" style="1" bestFit="1" customWidth="1"/>
    <col min="8158" max="8158" width="4.140625" style="1" customWidth="1"/>
    <col min="8159" max="8159" width="50.140625" style="1" customWidth="1"/>
    <col min="8160" max="8160" width="5.85546875" style="1" customWidth="1"/>
    <col min="8161" max="8412" width="11.42578125" style="1"/>
    <col min="8413" max="8413" width="9.85546875" style="1" bestFit="1" customWidth="1"/>
    <col min="8414" max="8414" width="4.140625" style="1" customWidth="1"/>
    <col min="8415" max="8415" width="50.140625" style="1" customWidth="1"/>
    <col min="8416" max="8416" width="5.85546875" style="1" customWidth="1"/>
    <col min="8417" max="8668" width="11.42578125" style="1"/>
    <col min="8669" max="8669" width="9.85546875" style="1" bestFit="1" customWidth="1"/>
    <col min="8670" max="8670" width="4.140625" style="1" customWidth="1"/>
    <col min="8671" max="8671" width="50.140625" style="1" customWidth="1"/>
    <col min="8672" max="8672" width="5.85546875" style="1" customWidth="1"/>
    <col min="8673" max="8924" width="11.42578125" style="1"/>
    <col min="8925" max="8925" width="9.85546875" style="1" bestFit="1" customWidth="1"/>
    <col min="8926" max="8926" width="4.140625" style="1" customWidth="1"/>
    <col min="8927" max="8927" width="50.140625" style="1" customWidth="1"/>
    <col min="8928" max="8928" width="5.85546875" style="1" customWidth="1"/>
    <col min="8929" max="9180" width="11.42578125" style="1"/>
    <col min="9181" max="9181" width="9.85546875" style="1" bestFit="1" customWidth="1"/>
    <col min="9182" max="9182" width="4.140625" style="1" customWidth="1"/>
    <col min="9183" max="9183" width="50.140625" style="1" customWidth="1"/>
    <col min="9184" max="9184" width="5.85546875" style="1" customWidth="1"/>
    <col min="9185" max="9436" width="11.42578125" style="1"/>
    <col min="9437" max="9437" width="9.85546875" style="1" bestFit="1" customWidth="1"/>
    <col min="9438" max="9438" width="4.140625" style="1" customWidth="1"/>
    <col min="9439" max="9439" width="50.140625" style="1" customWidth="1"/>
    <col min="9440" max="9440" width="5.85546875" style="1" customWidth="1"/>
    <col min="9441" max="9692" width="11.42578125" style="1"/>
    <col min="9693" max="9693" width="9.85546875" style="1" bestFit="1" customWidth="1"/>
    <col min="9694" max="9694" width="4.140625" style="1" customWidth="1"/>
    <col min="9695" max="9695" width="50.140625" style="1" customWidth="1"/>
    <col min="9696" max="9696" width="5.85546875" style="1" customWidth="1"/>
    <col min="9697" max="9948" width="11.42578125" style="1"/>
    <col min="9949" max="9949" width="9.85546875" style="1" bestFit="1" customWidth="1"/>
    <col min="9950" max="9950" width="4.140625" style="1" customWidth="1"/>
    <col min="9951" max="9951" width="50.140625" style="1" customWidth="1"/>
    <col min="9952" max="9952" width="5.85546875" style="1" customWidth="1"/>
    <col min="9953" max="10204" width="11.42578125" style="1"/>
    <col min="10205" max="10205" width="9.85546875" style="1" bestFit="1" customWidth="1"/>
    <col min="10206" max="10206" width="4.140625" style="1" customWidth="1"/>
    <col min="10207" max="10207" width="50.140625" style="1" customWidth="1"/>
    <col min="10208" max="10208" width="5.85546875" style="1" customWidth="1"/>
    <col min="10209" max="10460" width="11.42578125" style="1"/>
    <col min="10461" max="10461" width="9.85546875" style="1" bestFit="1" customWidth="1"/>
    <col min="10462" max="10462" width="4.140625" style="1" customWidth="1"/>
    <col min="10463" max="10463" width="50.140625" style="1" customWidth="1"/>
    <col min="10464" max="10464" width="5.85546875" style="1" customWidth="1"/>
    <col min="10465" max="10716" width="11.42578125" style="1"/>
    <col min="10717" max="10717" width="9.85546875" style="1" bestFit="1" customWidth="1"/>
    <col min="10718" max="10718" width="4.140625" style="1" customWidth="1"/>
    <col min="10719" max="10719" width="50.140625" style="1" customWidth="1"/>
    <col min="10720" max="10720" width="5.85546875" style="1" customWidth="1"/>
    <col min="10721" max="10972" width="11.42578125" style="1"/>
    <col min="10973" max="10973" width="9.85546875" style="1" bestFit="1" customWidth="1"/>
    <col min="10974" max="10974" width="4.140625" style="1" customWidth="1"/>
    <col min="10975" max="10975" width="50.140625" style="1" customWidth="1"/>
    <col min="10976" max="10976" width="5.85546875" style="1" customWidth="1"/>
    <col min="10977" max="11228" width="11.42578125" style="1"/>
    <col min="11229" max="11229" width="9.85546875" style="1" bestFit="1" customWidth="1"/>
    <col min="11230" max="11230" width="4.140625" style="1" customWidth="1"/>
    <col min="11231" max="11231" width="50.140625" style="1" customWidth="1"/>
    <col min="11232" max="11232" width="5.85546875" style="1" customWidth="1"/>
    <col min="11233" max="11484" width="11.42578125" style="1"/>
    <col min="11485" max="11485" width="9.85546875" style="1" bestFit="1" customWidth="1"/>
    <col min="11486" max="11486" width="4.140625" style="1" customWidth="1"/>
    <col min="11487" max="11487" width="50.140625" style="1" customWidth="1"/>
    <col min="11488" max="11488" width="5.85546875" style="1" customWidth="1"/>
    <col min="11489" max="11740" width="11.42578125" style="1"/>
    <col min="11741" max="11741" width="9.85546875" style="1" bestFit="1" customWidth="1"/>
    <col min="11742" max="11742" width="4.140625" style="1" customWidth="1"/>
    <col min="11743" max="11743" width="50.140625" style="1" customWidth="1"/>
    <col min="11744" max="11744" width="5.85546875" style="1" customWidth="1"/>
    <col min="11745" max="11996" width="11.42578125" style="1"/>
    <col min="11997" max="11997" width="9.85546875" style="1" bestFit="1" customWidth="1"/>
    <col min="11998" max="11998" width="4.140625" style="1" customWidth="1"/>
    <col min="11999" max="11999" width="50.140625" style="1" customWidth="1"/>
    <col min="12000" max="12000" width="5.85546875" style="1" customWidth="1"/>
    <col min="12001" max="12252" width="11.42578125" style="1"/>
    <col min="12253" max="12253" width="9.85546875" style="1" bestFit="1" customWidth="1"/>
    <col min="12254" max="12254" width="4.140625" style="1" customWidth="1"/>
    <col min="12255" max="12255" width="50.140625" style="1" customWidth="1"/>
    <col min="12256" max="12256" width="5.85546875" style="1" customWidth="1"/>
    <col min="12257" max="12508" width="11.42578125" style="1"/>
    <col min="12509" max="12509" width="9.85546875" style="1" bestFit="1" customWidth="1"/>
    <col min="12510" max="12510" width="4.140625" style="1" customWidth="1"/>
    <col min="12511" max="12511" width="50.140625" style="1" customWidth="1"/>
    <col min="12512" max="12512" width="5.85546875" style="1" customWidth="1"/>
    <col min="12513" max="12764" width="11.42578125" style="1"/>
    <col min="12765" max="12765" width="9.85546875" style="1" bestFit="1" customWidth="1"/>
    <col min="12766" max="12766" width="4.140625" style="1" customWidth="1"/>
    <col min="12767" max="12767" width="50.140625" style="1" customWidth="1"/>
    <col min="12768" max="12768" width="5.85546875" style="1" customWidth="1"/>
    <col min="12769" max="13020" width="11.42578125" style="1"/>
    <col min="13021" max="13021" width="9.85546875" style="1" bestFit="1" customWidth="1"/>
    <col min="13022" max="13022" width="4.140625" style="1" customWidth="1"/>
    <col min="13023" max="13023" width="50.140625" style="1" customWidth="1"/>
    <col min="13024" max="13024" width="5.85546875" style="1" customWidth="1"/>
    <col min="13025" max="13276" width="11.42578125" style="1"/>
    <col min="13277" max="13277" width="9.85546875" style="1" bestFit="1" customWidth="1"/>
    <col min="13278" max="13278" width="4.140625" style="1" customWidth="1"/>
    <col min="13279" max="13279" width="50.140625" style="1" customWidth="1"/>
    <col min="13280" max="13280" width="5.85546875" style="1" customWidth="1"/>
    <col min="13281" max="13532" width="11.42578125" style="1"/>
    <col min="13533" max="13533" width="9.85546875" style="1" bestFit="1" customWidth="1"/>
    <col min="13534" max="13534" width="4.140625" style="1" customWidth="1"/>
    <col min="13535" max="13535" width="50.140625" style="1" customWidth="1"/>
    <col min="13536" max="13536" width="5.85546875" style="1" customWidth="1"/>
    <col min="13537" max="13788" width="11.42578125" style="1"/>
    <col min="13789" max="13789" width="9.85546875" style="1" bestFit="1" customWidth="1"/>
    <col min="13790" max="13790" width="4.140625" style="1" customWidth="1"/>
    <col min="13791" max="13791" width="50.140625" style="1" customWidth="1"/>
    <col min="13792" max="13792" width="5.85546875" style="1" customWidth="1"/>
    <col min="13793" max="14044" width="11.42578125" style="1"/>
    <col min="14045" max="14045" width="9.85546875" style="1" bestFit="1" customWidth="1"/>
    <col min="14046" max="14046" width="4.140625" style="1" customWidth="1"/>
    <col min="14047" max="14047" width="50.140625" style="1" customWidth="1"/>
    <col min="14048" max="14048" width="5.85546875" style="1" customWidth="1"/>
    <col min="14049" max="14300" width="11.42578125" style="1"/>
    <col min="14301" max="14301" width="9.85546875" style="1" bestFit="1" customWidth="1"/>
    <col min="14302" max="14302" width="4.140625" style="1" customWidth="1"/>
    <col min="14303" max="14303" width="50.140625" style="1" customWidth="1"/>
    <col min="14304" max="14304" width="5.85546875" style="1" customWidth="1"/>
    <col min="14305" max="14556" width="11.42578125" style="1"/>
    <col min="14557" max="14557" width="9.85546875" style="1" bestFit="1" customWidth="1"/>
    <col min="14558" max="14558" width="4.140625" style="1" customWidth="1"/>
    <col min="14559" max="14559" width="50.140625" style="1" customWidth="1"/>
    <col min="14560" max="14560" width="5.85546875" style="1" customWidth="1"/>
    <col min="14561" max="14812" width="11.42578125" style="1"/>
    <col min="14813" max="14813" width="9.85546875" style="1" bestFit="1" customWidth="1"/>
    <col min="14814" max="14814" width="4.140625" style="1" customWidth="1"/>
    <col min="14815" max="14815" width="50.140625" style="1" customWidth="1"/>
    <col min="14816" max="14816" width="5.85546875" style="1" customWidth="1"/>
    <col min="14817" max="15068" width="11.42578125" style="1"/>
    <col min="15069" max="15069" width="9.85546875" style="1" bestFit="1" customWidth="1"/>
    <col min="15070" max="15070" width="4.140625" style="1" customWidth="1"/>
    <col min="15071" max="15071" width="50.140625" style="1" customWidth="1"/>
    <col min="15072" max="15072" width="5.85546875" style="1" customWidth="1"/>
    <col min="15073" max="15324" width="11.42578125" style="1"/>
    <col min="15325" max="15325" width="9.85546875" style="1" bestFit="1" customWidth="1"/>
    <col min="15326" max="15326" width="4.140625" style="1" customWidth="1"/>
    <col min="15327" max="15327" width="50.140625" style="1" customWidth="1"/>
    <col min="15328" max="15328" width="5.85546875" style="1" customWidth="1"/>
    <col min="15329" max="15580" width="11.42578125" style="1"/>
    <col min="15581" max="15581" width="9.85546875" style="1" bestFit="1" customWidth="1"/>
    <col min="15582" max="15582" width="4.140625" style="1" customWidth="1"/>
    <col min="15583" max="15583" width="50.140625" style="1" customWidth="1"/>
    <col min="15584" max="15584" width="5.85546875" style="1" customWidth="1"/>
    <col min="15585" max="15836" width="11.42578125" style="1"/>
    <col min="15837" max="15837" width="9.85546875" style="1" bestFit="1" customWidth="1"/>
    <col min="15838" max="15838" width="4.140625" style="1" customWidth="1"/>
    <col min="15839" max="15839" width="50.140625" style="1" customWidth="1"/>
    <col min="15840" max="15840" width="5.85546875" style="1" customWidth="1"/>
    <col min="15841" max="16092" width="11.42578125" style="1"/>
    <col min="16093" max="16093" width="9.85546875" style="1" bestFit="1" customWidth="1"/>
    <col min="16094" max="16094" width="4.140625" style="1" customWidth="1"/>
    <col min="16095" max="16095" width="50.140625" style="1" customWidth="1"/>
    <col min="16096" max="16096" width="5.85546875" style="1" customWidth="1"/>
    <col min="16097" max="16384" width="11.42578125" style="1"/>
  </cols>
  <sheetData>
    <row r="2" spans="1:10" ht="12.75" thickBot="1" x14ac:dyDescent="0.25">
      <c r="B2" s="254"/>
      <c r="C2" s="451"/>
      <c r="D2" s="451"/>
      <c r="E2" s="451"/>
      <c r="F2" s="451"/>
      <c r="G2" s="451"/>
      <c r="H2" s="451"/>
      <c r="I2" s="451"/>
      <c r="J2" s="451"/>
    </row>
    <row r="3" spans="1:10" s="8" customFormat="1" ht="15" customHeight="1" x14ac:dyDescent="0.2">
      <c r="B3" s="315"/>
      <c r="C3" s="316"/>
      <c r="D3" s="459" t="s">
        <v>209</v>
      </c>
      <c r="E3" s="459"/>
      <c r="F3" s="459"/>
      <c r="G3" s="459"/>
      <c r="H3" s="459"/>
      <c r="I3" s="459"/>
      <c r="J3" s="460"/>
    </row>
    <row r="4" spans="1:10" s="8" customFormat="1" ht="12" x14ac:dyDescent="0.2">
      <c r="B4" s="297"/>
      <c r="C4" s="78"/>
      <c r="D4" s="429" t="s">
        <v>210</v>
      </c>
      <c r="E4" s="429"/>
      <c r="F4" s="429"/>
      <c r="G4" s="429"/>
      <c r="H4" s="429"/>
      <c r="I4" s="429"/>
      <c r="J4" s="430"/>
    </row>
    <row r="5" spans="1:10" s="8" customFormat="1" ht="12" x14ac:dyDescent="0.2">
      <c r="B5" s="297"/>
      <c r="C5" s="78"/>
      <c r="D5" s="429" t="s">
        <v>322</v>
      </c>
      <c r="E5" s="429"/>
      <c r="F5" s="429"/>
      <c r="G5" s="429"/>
      <c r="H5" s="429"/>
      <c r="I5" s="429"/>
      <c r="J5" s="430"/>
    </row>
    <row r="6" spans="1:10" s="8" customFormat="1" ht="15" customHeight="1" x14ac:dyDescent="0.2">
      <c r="B6" s="297"/>
      <c r="C6" s="78"/>
      <c r="D6" s="429" t="s">
        <v>219</v>
      </c>
      <c r="E6" s="429"/>
      <c r="F6" s="429"/>
      <c r="G6" s="429"/>
      <c r="H6" s="429"/>
      <c r="I6" s="429"/>
      <c r="J6" s="430"/>
    </row>
    <row r="7" spans="1:10" s="8" customFormat="1" ht="15" customHeight="1" x14ac:dyDescent="0.2">
      <c r="B7" s="458"/>
      <c r="C7" s="429"/>
      <c r="D7" s="429" t="s">
        <v>405</v>
      </c>
      <c r="E7" s="429"/>
      <c r="F7" s="429"/>
      <c r="G7" s="429"/>
      <c r="H7" s="429"/>
      <c r="I7" s="429"/>
      <c r="J7" s="430"/>
    </row>
    <row r="8" spans="1:10" s="8" customFormat="1" ht="15" customHeight="1" thickBot="1" x14ac:dyDescent="0.25">
      <c r="B8" s="317"/>
      <c r="C8" s="318"/>
      <c r="D8" s="461" t="s">
        <v>211</v>
      </c>
      <c r="E8" s="461"/>
      <c r="F8" s="461"/>
      <c r="G8" s="461"/>
      <c r="H8" s="461"/>
      <c r="I8" s="461"/>
      <c r="J8" s="462"/>
    </row>
    <row r="9" spans="1:10" s="8" customFormat="1" ht="23.25" customHeight="1" thickBot="1" x14ac:dyDescent="0.25">
      <c r="B9" s="196"/>
      <c r="C9" s="134" t="s">
        <v>1</v>
      </c>
      <c r="D9" s="133">
        <v>2019</v>
      </c>
      <c r="E9" s="133">
        <v>2018</v>
      </c>
      <c r="F9" s="151"/>
      <c r="G9" s="197"/>
      <c r="H9" s="134" t="s">
        <v>1</v>
      </c>
      <c r="I9" s="133">
        <v>2019</v>
      </c>
      <c r="J9" s="133">
        <v>2018</v>
      </c>
    </row>
    <row r="10" spans="1:10" ht="11.25" customHeight="1" x14ac:dyDescent="0.2">
      <c r="B10" s="198"/>
      <c r="C10" s="66"/>
      <c r="D10" s="67"/>
      <c r="E10" s="67"/>
      <c r="F10" s="33"/>
      <c r="G10" s="66"/>
      <c r="H10" s="66"/>
      <c r="I10" s="67"/>
      <c r="J10" s="199"/>
    </row>
    <row r="11" spans="1:10" x14ac:dyDescent="0.2">
      <c r="A11" s="68"/>
      <c r="B11" s="452" t="s">
        <v>120</v>
      </c>
      <c r="C11" s="444"/>
      <c r="D11" s="4"/>
      <c r="E11" s="4"/>
      <c r="F11" s="8"/>
      <c r="G11" s="13" t="s">
        <v>121</v>
      </c>
      <c r="H11" s="4"/>
      <c r="I11" s="69" t="s">
        <v>82</v>
      </c>
      <c r="J11" s="200" t="s">
        <v>82</v>
      </c>
    </row>
    <row r="12" spans="1:10" x14ac:dyDescent="0.2">
      <c r="B12" s="100" t="s">
        <v>182</v>
      </c>
      <c r="C12" s="4"/>
      <c r="D12" s="336"/>
      <c r="E12" s="336"/>
      <c r="F12" s="8"/>
      <c r="G12" s="13" t="s">
        <v>113</v>
      </c>
      <c r="H12" s="4"/>
      <c r="I12" s="75"/>
      <c r="J12" s="337"/>
    </row>
    <row r="13" spans="1:10" x14ac:dyDescent="0.2">
      <c r="B13" s="51"/>
      <c r="C13" s="15" t="s">
        <v>63</v>
      </c>
      <c r="D13" s="71">
        <v>1269571</v>
      </c>
      <c r="E13" s="71">
        <v>1180727</v>
      </c>
      <c r="F13" s="8"/>
      <c r="G13" s="4"/>
      <c r="H13" s="15" t="s">
        <v>122</v>
      </c>
      <c r="I13" s="71">
        <v>0</v>
      </c>
      <c r="J13" s="201">
        <v>0</v>
      </c>
    </row>
    <row r="14" spans="1:10" x14ac:dyDescent="0.2">
      <c r="B14" s="51"/>
      <c r="C14" s="15" t="s">
        <v>66</v>
      </c>
      <c r="D14" s="71">
        <v>0</v>
      </c>
      <c r="E14" s="71">
        <v>0</v>
      </c>
      <c r="F14" s="8"/>
      <c r="G14" s="4"/>
      <c r="H14" s="15" t="s">
        <v>31</v>
      </c>
      <c r="I14" s="71">
        <v>0</v>
      </c>
      <c r="J14" s="201">
        <v>0</v>
      </c>
    </row>
    <row r="15" spans="1:10" x14ac:dyDescent="0.2">
      <c r="B15" s="51"/>
      <c r="C15" s="15" t="s">
        <v>67</v>
      </c>
      <c r="D15" s="71">
        <v>0</v>
      </c>
      <c r="E15" s="71">
        <v>0</v>
      </c>
      <c r="F15" s="8"/>
      <c r="G15" s="4"/>
      <c r="H15" s="15" t="s">
        <v>123</v>
      </c>
      <c r="I15" s="71">
        <v>171276</v>
      </c>
      <c r="J15" s="201">
        <v>0</v>
      </c>
    </row>
    <row r="16" spans="1:10" x14ac:dyDescent="0.2">
      <c r="B16" s="51"/>
      <c r="C16" s="15" t="s">
        <v>124</v>
      </c>
      <c r="D16" s="71">
        <v>118397</v>
      </c>
      <c r="E16" s="71">
        <v>157779</v>
      </c>
      <c r="F16" s="8"/>
      <c r="G16" s="4"/>
      <c r="H16" s="4"/>
      <c r="I16" s="69"/>
      <c r="J16" s="200"/>
    </row>
    <row r="17" spans="2:12" x14ac:dyDescent="0.2">
      <c r="B17" s="51"/>
      <c r="C17" s="15" t="s">
        <v>194</v>
      </c>
      <c r="D17" s="71">
        <v>167420</v>
      </c>
      <c r="E17" s="71">
        <v>152013</v>
      </c>
      <c r="F17" s="8"/>
      <c r="G17" s="13" t="s">
        <v>114</v>
      </c>
      <c r="H17" s="4"/>
      <c r="I17" s="75"/>
      <c r="J17" s="337"/>
    </row>
    <row r="18" spans="2:12" x14ac:dyDescent="0.2">
      <c r="B18" s="51"/>
      <c r="C18" s="15" t="s">
        <v>195</v>
      </c>
      <c r="D18" s="71">
        <v>75853</v>
      </c>
      <c r="E18" s="71">
        <v>92557</v>
      </c>
      <c r="F18" s="8"/>
      <c r="G18" s="4"/>
      <c r="H18" s="15" t="s">
        <v>125</v>
      </c>
      <c r="I18" s="71">
        <v>-308555</v>
      </c>
      <c r="J18" s="201">
        <v>-186873</v>
      </c>
    </row>
    <row r="19" spans="2:12" x14ac:dyDescent="0.2">
      <c r="B19" s="51"/>
      <c r="C19" s="194" t="s">
        <v>72</v>
      </c>
      <c r="D19" s="71">
        <v>0</v>
      </c>
      <c r="E19" s="71">
        <v>0</v>
      </c>
      <c r="F19" s="8"/>
      <c r="G19" s="4"/>
      <c r="H19" s="15" t="s">
        <v>31</v>
      </c>
      <c r="I19" s="71">
        <v>-174722</v>
      </c>
      <c r="J19" s="201">
        <v>-485488</v>
      </c>
    </row>
    <row r="20" spans="2:12" ht="22.5" x14ac:dyDescent="0.2">
      <c r="B20" s="51"/>
      <c r="C20" s="276" t="s">
        <v>208</v>
      </c>
      <c r="D20" s="205">
        <f>1254667+289837</f>
        <v>1544504</v>
      </c>
      <c r="E20" s="71">
        <f>1058035+254558</f>
        <v>1312593</v>
      </c>
      <c r="F20" s="8"/>
      <c r="G20" s="4"/>
      <c r="H20" s="194" t="s">
        <v>126</v>
      </c>
      <c r="I20" s="73">
        <v>-80076</v>
      </c>
      <c r="J20" s="202">
        <v>-153720</v>
      </c>
    </row>
    <row r="21" spans="2:12" x14ac:dyDescent="0.2">
      <c r="B21" s="51"/>
      <c r="C21" s="276" t="s">
        <v>197</v>
      </c>
      <c r="D21" s="205">
        <v>0</v>
      </c>
      <c r="E21" s="71">
        <v>0</v>
      </c>
      <c r="F21" s="8"/>
      <c r="G21" s="195" t="s">
        <v>127</v>
      </c>
      <c r="H21" s="15"/>
      <c r="I21" s="70">
        <f>SUM(I15+I18+I19+I20)</f>
        <v>-392077</v>
      </c>
      <c r="J21" s="74">
        <f>J15+J18+J19+J20</f>
        <v>-826081</v>
      </c>
    </row>
    <row r="22" spans="2:12" x14ac:dyDescent="0.2">
      <c r="B22" s="51"/>
      <c r="C22" s="15" t="s">
        <v>129</v>
      </c>
      <c r="D22" s="71">
        <v>837</v>
      </c>
      <c r="E22" s="71">
        <v>280</v>
      </c>
      <c r="F22" s="8"/>
      <c r="G22" s="4"/>
      <c r="H22" s="4"/>
      <c r="I22" s="69"/>
      <c r="J22" s="200"/>
    </row>
    <row r="23" spans="2:12" x14ac:dyDescent="0.2">
      <c r="B23" s="51"/>
      <c r="C23" s="4"/>
      <c r="D23" s="69"/>
      <c r="E23" s="69"/>
      <c r="F23" s="8"/>
      <c r="G23" s="13" t="s">
        <v>128</v>
      </c>
      <c r="H23" s="4"/>
      <c r="I23" s="69"/>
      <c r="J23" s="200"/>
    </row>
    <row r="24" spans="2:12" x14ac:dyDescent="0.2">
      <c r="B24" s="100" t="s">
        <v>181</v>
      </c>
      <c r="C24" s="4"/>
      <c r="D24" s="69"/>
      <c r="E24" s="69"/>
      <c r="F24" s="8"/>
      <c r="G24" s="13" t="s">
        <v>130</v>
      </c>
      <c r="H24" s="4"/>
      <c r="I24" s="75"/>
      <c r="J24" s="203"/>
    </row>
    <row r="25" spans="2:12" x14ac:dyDescent="0.2">
      <c r="B25" s="51"/>
      <c r="C25" s="15" t="s">
        <v>64</v>
      </c>
      <c r="D25" s="71">
        <v>1145324</v>
      </c>
      <c r="E25" s="71">
        <v>1032989</v>
      </c>
      <c r="F25" s="8"/>
      <c r="G25" s="4"/>
      <c r="H25" s="15" t="s">
        <v>131</v>
      </c>
      <c r="I25" s="70">
        <f>SUM(I28)</f>
        <v>180954</v>
      </c>
      <c r="J25" s="74">
        <f>SUM(J28)</f>
        <v>118967</v>
      </c>
    </row>
    <row r="26" spans="2:12" x14ac:dyDescent="0.2">
      <c r="B26" s="100"/>
      <c r="C26" s="15" t="s">
        <v>135</v>
      </c>
      <c r="D26" s="71">
        <v>186398</v>
      </c>
      <c r="E26" s="71">
        <v>180187</v>
      </c>
      <c r="F26" s="8"/>
      <c r="G26" s="4"/>
      <c r="H26" s="166" t="s">
        <v>132</v>
      </c>
      <c r="I26" s="71">
        <v>0</v>
      </c>
      <c r="J26" s="201">
        <v>0</v>
      </c>
    </row>
    <row r="27" spans="2:12" x14ac:dyDescent="0.2">
      <c r="B27" s="100"/>
      <c r="C27" s="27" t="s">
        <v>136</v>
      </c>
      <c r="D27" s="71">
        <v>503341</v>
      </c>
      <c r="E27" s="71">
        <v>511125</v>
      </c>
      <c r="F27" s="8"/>
      <c r="G27" s="4"/>
      <c r="H27" s="166" t="s">
        <v>133</v>
      </c>
      <c r="I27" s="71">
        <v>0</v>
      </c>
      <c r="J27" s="201">
        <v>0</v>
      </c>
    </row>
    <row r="28" spans="2:12" x14ac:dyDescent="0.2">
      <c r="B28" s="51"/>
      <c r="C28" s="15" t="s">
        <v>71</v>
      </c>
      <c r="D28" s="72">
        <v>42424</v>
      </c>
      <c r="E28" s="72">
        <v>386143</v>
      </c>
      <c r="F28" s="8"/>
      <c r="G28" s="4"/>
      <c r="H28" s="15" t="s">
        <v>134</v>
      </c>
      <c r="I28" s="71">
        <v>180954</v>
      </c>
      <c r="J28" s="201">
        <v>118967</v>
      </c>
    </row>
    <row r="29" spans="2:12" x14ac:dyDescent="0.2">
      <c r="B29" s="51"/>
      <c r="C29" s="15" t="s">
        <v>137</v>
      </c>
      <c r="D29" s="71">
        <v>0</v>
      </c>
      <c r="E29" s="71">
        <v>0</v>
      </c>
      <c r="F29" s="8"/>
      <c r="G29" s="4"/>
      <c r="H29" s="4"/>
      <c r="I29" s="69"/>
      <c r="J29" s="200"/>
    </row>
    <row r="30" spans="2:12" x14ac:dyDescent="0.2">
      <c r="B30" s="51"/>
      <c r="C30" s="15" t="s">
        <v>74</v>
      </c>
      <c r="D30" s="71">
        <v>0</v>
      </c>
      <c r="E30" s="71">
        <v>0</v>
      </c>
      <c r="F30" s="8"/>
      <c r="G30" s="4"/>
      <c r="H30" s="4"/>
      <c r="I30" s="69"/>
      <c r="J30" s="200"/>
    </row>
    <row r="31" spans="2:12" x14ac:dyDescent="0.2">
      <c r="B31" s="55"/>
      <c r="C31" s="15" t="s">
        <v>139</v>
      </c>
      <c r="D31" s="71">
        <v>24747</v>
      </c>
      <c r="E31" s="71">
        <v>30565</v>
      </c>
      <c r="F31" s="8"/>
      <c r="G31" s="13" t="s">
        <v>114</v>
      </c>
      <c r="H31" s="4"/>
      <c r="I31" s="75"/>
      <c r="J31" s="203"/>
      <c r="L31" s="216"/>
    </row>
    <row r="32" spans="2:12" x14ac:dyDescent="0.2">
      <c r="B32" s="55"/>
      <c r="C32" s="15" t="s">
        <v>76</v>
      </c>
      <c r="D32" s="71">
        <v>0</v>
      </c>
      <c r="E32" s="71">
        <v>0</v>
      </c>
      <c r="F32" s="8"/>
      <c r="G32" s="4"/>
      <c r="H32" s="15" t="s">
        <v>138</v>
      </c>
      <c r="I32" s="70">
        <f>SUM(I33:I35)</f>
        <v>-319291</v>
      </c>
      <c r="J32" s="74">
        <f>SUM(J33:J35)</f>
        <v>-217762</v>
      </c>
      <c r="L32" s="216"/>
    </row>
    <row r="33" spans="2:12" x14ac:dyDescent="0.2">
      <c r="B33" s="55"/>
      <c r="C33" s="15" t="s">
        <v>77</v>
      </c>
      <c r="D33" s="71">
        <v>0</v>
      </c>
      <c r="E33" s="71">
        <v>0</v>
      </c>
      <c r="F33" s="8"/>
      <c r="G33" s="4"/>
      <c r="H33" s="166" t="s">
        <v>132</v>
      </c>
      <c r="I33" s="71">
        <v>-3866</v>
      </c>
      <c r="J33" s="201">
        <v>-7906</v>
      </c>
      <c r="L33" s="216"/>
    </row>
    <row r="34" spans="2:12" x14ac:dyDescent="0.2">
      <c r="B34" s="55"/>
      <c r="C34" s="15" t="s">
        <v>78</v>
      </c>
      <c r="D34" s="71">
        <v>0</v>
      </c>
      <c r="E34" s="71">
        <v>0</v>
      </c>
      <c r="F34" s="8"/>
      <c r="G34" s="4"/>
      <c r="H34" s="166" t="s">
        <v>133</v>
      </c>
      <c r="I34" s="71">
        <v>0</v>
      </c>
      <c r="J34" s="71">
        <v>0</v>
      </c>
      <c r="L34" s="216"/>
    </row>
    <row r="35" spans="2:12" x14ac:dyDescent="0.2">
      <c r="B35" s="55"/>
      <c r="C35" s="15" t="s">
        <v>80</v>
      </c>
      <c r="D35" s="71">
        <v>0</v>
      </c>
      <c r="E35" s="71">
        <v>0</v>
      </c>
      <c r="F35" s="8"/>
      <c r="G35" s="4"/>
      <c r="H35" s="15" t="s">
        <v>140</v>
      </c>
      <c r="I35" s="71">
        <v>-315425</v>
      </c>
      <c r="J35" s="201">
        <v>-209856</v>
      </c>
      <c r="L35" s="216"/>
    </row>
    <row r="36" spans="2:12" x14ac:dyDescent="0.2">
      <c r="B36" s="55"/>
      <c r="C36" s="15" t="s">
        <v>142</v>
      </c>
      <c r="D36" s="71">
        <v>0</v>
      </c>
      <c r="E36" s="71">
        <v>0</v>
      </c>
      <c r="F36" s="8"/>
      <c r="G36" s="4"/>
      <c r="H36" s="4"/>
      <c r="I36" s="69"/>
      <c r="J36" s="200"/>
      <c r="L36" s="216"/>
    </row>
    <row r="37" spans="2:12" x14ac:dyDescent="0.2">
      <c r="B37" s="55"/>
      <c r="C37" s="15" t="s">
        <v>84</v>
      </c>
      <c r="D37" s="71">
        <v>0</v>
      </c>
      <c r="E37" s="71">
        <v>0</v>
      </c>
      <c r="F37" s="8"/>
      <c r="G37" s="195" t="s">
        <v>141</v>
      </c>
      <c r="H37" s="132"/>
      <c r="I37" s="70">
        <f>I25+I32</f>
        <v>-138337</v>
      </c>
      <c r="J37" s="74">
        <f>J32+J25</f>
        <v>-98795</v>
      </c>
    </row>
    <row r="38" spans="2:12" x14ac:dyDescent="0.2">
      <c r="B38" s="55"/>
      <c r="C38" s="15" t="s">
        <v>45</v>
      </c>
      <c r="D38" s="71">
        <v>0</v>
      </c>
      <c r="E38" s="71">
        <v>0</v>
      </c>
      <c r="F38" s="8"/>
      <c r="G38" s="4"/>
      <c r="H38" s="4"/>
      <c r="I38" s="69"/>
      <c r="J38" s="200"/>
    </row>
    <row r="39" spans="2:12" ht="13.5" customHeight="1" x14ac:dyDescent="0.2">
      <c r="B39" s="55"/>
      <c r="C39" s="15" t="s">
        <v>144</v>
      </c>
      <c r="D39" s="71">
        <v>0</v>
      </c>
      <c r="E39" s="71">
        <v>0</v>
      </c>
      <c r="F39" s="8"/>
      <c r="G39" s="456" t="s">
        <v>143</v>
      </c>
      <c r="H39" s="457"/>
      <c r="I39" s="70">
        <v>743933</v>
      </c>
      <c r="J39" s="74">
        <v>-169936</v>
      </c>
    </row>
    <row r="40" spans="2:12" ht="13.5" customHeight="1" x14ac:dyDescent="0.2">
      <c r="B40" s="55"/>
      <c r="C40" s="4"/>
      <c r="D40" s="73"/>
      <c r="E40" s="73"/>
      <c r="F40" s="8"/>
      <c r="G40" s="456" t="s">
        <v>312</v>
      </c>
      <c r="H40" s="457"/>
      <c r="I40" s="358">
        <v>949091</v>
      </c>
      <c r="J40" s="359">
        <v>1119027</v>
      </c>
    </row>
    <row r="41" spans="2:12" ht="12" thickBot="1" x14ac:dyDescent="0.25">
      <c r="B41" s="204" t="s">
        <v>145</v>
      </c>
      <c r="C41" s="160"/>
      <c r="D41" s="340">
        <f>D13+D16+D17+D18+D20+D2+D22-D25-D26-D27-D28-D31-D32</f>
        <v>1274348</v>
      </c>
      <c r="E41" s="340">
        <f>E13+E16+E17+E18+E20+E2+E22-E25-E26-E27-E28-E31-E32</f>
        <v>754940</v>
      </c>
      <c r="F41" s="148"/>
      <c r="G41" s="338" t="s">
        <v>185</v>
      </c>
      <c r="H41" s="339"/>
      <c r="I41" s="340">
        <v>1693024</v>
      </c>
      <c r="J41" s="341">
        <v>949091</v>
      </c>
    </row>
    <row r="42" spans="2:12" x14ac:dyDescent="0.2">
      <c r="B42" s="13"/>
      <c r="C42" s="4"/>
      <c r="D42" s="69"/>
      <c r="E42" s="69"/>
      <c r="F42" s="8"/>
      <c r="G42" s="8"/>
      <c r="H42" s="8"/>
      <c r="I42" s="8"/>
      <c r="J42" s="8"/>
    </row>
    <row r="43" spans="2:12" ht="6" customHeight="1" thickBot="1" x14ac:dyDescent="0.25">
      <c r="B43" s="13"/>
      <c r="C43" s="4"/>
      <c r="D43" s="75"/>
      <c r="E43" s="75"/>
    </row>
    <row r="44" spans="2:12" ht="41.25" customHeight="1" thickBot="1" x14ac:dyDescent="0.25">
      <c r="C44" s="453" t="s">
        <v>186</v>
      </c>
      <c r="D44" s="454"/>
      <c r="E44" s="454"/>
      <c r="F44" s="454"/>
      <c r="G44" s="454"/>
      <c r="H44" s="454"/>
      <c r="I44" s="454"/>
      <c r="J44" s="455"/>
    </row>
    <row r="45" spans="2:12" x14ac:dyDescent="0.2">
      <c r="D45" s="137"/>
    </row>
    <row r="46" spans="2:12" x14ac:dyDescent="0.2">
      <c r="D46" s="136"/>
    </row>
    <row r="47" spans="2:12" x14ac:dyDescent="0.2">
      <c r="D47" s="136"/>
    </row>
    <row r="48" spans="2:12" x14ac:dyDescent="0.2">
      <c r="D48" s="136"/>
    </row>
    <row r="49" spans="4:4" x14ac:dyDescent="0.2">
      <c r="D49" s="136"/>
    </row>
    <row r="50" spans="4:4" x14ac:dyDescent="0.2">
      <c r="D50" s="136"/>
    </row>
    <row r="51" spans="4:4" x14ac:dyDescent="0.2">
      <c r="D51" s="136"/>
    </row>
    <row r="52" spans="4:4" x14ac:dyDescent="0.2">
      <c r="D52" s="136"/>
    </row>
    <row r="53" spans="4:4" x14ac:dyDescent="0.2">
      <c r="D53" s="136"/>
    </row>
    <row r="54" spans="4:4" x14ac:dyDescent="0.2">
      <c r="D54" s="136"/>
    </row>
    <row r="55" spans="4:4" x14ac:dyDescent="0.2">
      <c r="D55" s="136"/>
    </row>
    <row r="56" spans="4:4" x14ac:dyDescent="0.2">
      <c r="D56" s="136"/>
    </row>
    <row r="57" spans="4:4" x14ac:dyDescent="0.2">
      <c r="D57" s="136"/>
    </row>
    <row r="58" spans="4:4" x14ac:dyDescent="0.2">
      <c r="D58" s="136"/>
    </row>
    <row r="59" spans="4:4" x14ac:dyDescent="0.2">
      <c r="D59" s="136"/>
    </row>
    <row r="60" spans="4:4" x14ac:dyDescent="0.2">
      <c r="D60" s="136"/>
    </row>
    <row r="61" spans="4:4" x14ac:dyDescent="0.2">
      <c r="D61" s="136"/>
    </row>
    <row r="62" spans="4:4" x14ac:dyDescent="0.2">
      <c r="D62" s="136"/>
    </row>
    <row r="63" spans="4:4" x14ac:dyDescent="0.2">
      <c r="D63" s="136"/>
    </row>
    <row r="64" spans="4:4" x14ac:dyDescent="0.2">
      <c r="D64" s="136"/>
    </row>
    <row r="65" spans="4:4" x14ac:dyDescent="0.2">
      <c r="D65" s="136"/>
    </row>
    <row r="66" spans="4:4" x14ac:dyDescent="0.2">
      <c r="D66" s="136"/>
    </row>
    <row r="67" spans="4:4" x14ac:dyDescent="0.2">
      <c r="D67" s="136"/>
    </row>
    <row r="68" spans="4:4" x14ac:dyDescent="0.2">
      <c r="D68" s="136"/>
    </row>
    <row r="69" spans="4:4" x14ac:dyDescent="0.2">
      <c r="D69" s="136"/>
    </row>
    <row r="70" spans="4:4" x14ac:dyDescent="0.2">
      <c r="D70" s="136"/>
    </row>
    <row r="71" spans="4:4" x14ac:dyDescent="0.2">
      <c r="D71" s="136"/>
    </row>
    <row r="72" spans="4:4" x14ac:dyDescent="0.2">
      <c r="D72" s="136"/>
    </row>
    <row r="73" spans="4:4" x14ac:dyDescent="0.2">
      <c r="D73" s="136"/>
    </row>
    <row r="74" spans="4:4" x14ac:dyDescent="0.2">
      <c r="D74" s="136"/>
    </row>
    <row r="75" spans="4:4" x14ac:dyDescent="0.2">
      <c r="D75" s="136"/>
    </row>
    <row r="76" spans="4:4" x14ac:dyDescent="0.2">
      <c r="D76" s="136"/>
    </row>
    <row r="77" spans="4:4" x14ac:dyDescent="0.2">
      <c r="D77" s="136"/>
    </row>
    <row r="78" spans="4:4" x14ac:dyDescent="0.2">
      <c r="D78" s="136"/>
    </row>
    <row r="79" spans="4:4" x14ac:dyDescent="0.2">
      <c r="D79" s="136"/>
    </row>
    <row r="80" spans="4:4" x14ac:dyDescent="0.2">
      <c r="D80" s="136"/>
    </row>
    <row r="81" spans="4:4" x14ac:dyDescent="0.2">
      <c r="D81" s="136"/>
    </row>
    <row r="82" spans="4:4" x14ac:dyDescent="0.2">
      <c r="D82" s="136"/>
    </row>
    <row r="83" spans="4:4" x14ac:dyDescent="0.2">
      <c r="D83" s="136"/>
    </row>
    <row r="84" spans="4:4" x14ac:dyDescent="0.2">
      <c r="D84" s="136"/>
    </row>
    <row r="85" spans="4:4" x14ac:dyDescent="0.2">
      <c r="D85" s="136"/>
    </row>
    <row r="86" spans="4:4" x14ac:dyDescent="0.2">
      <c r="D86" s="136"/>
    </row>
    <row r="87" spans="4:4" x14ac:dyDescent="0.2">
      <c r="D87" s="136"/>
    </row>
    <row r="88" spans="4:4" x14ac:dyDescent="0.2">
      <c r="D88" s="136"/>
    </row>
    <row r="89" spans="4:4" x14ac:dyDescent="0.2">
      <c r="D89" s="136"/>
    </row>
    <row r="90" spans="4:4" x14ac:dyDescent="0.2">
      <c r="D90" s="136"/>
    </row>
    <row r="91" spans="4:4" x14ac:dyDescent="0.2">
      <c r="D91" s="136"/>
    </row>
    <row r="92" spans="4:4" x14ac:dyDescent="0.2">
      <c r="D92" s="136"/>
    </row>
    <row r="93" spans="4:4" x14ac:dyDescent="0.2">
      <c r="D93" s="136"/>
    </row>
    <row r="94" spans="4:4" x14ac:dyDescent="0.2">
      <c r="D94" s="136"/>
    </row>
    <row r="95" spans="4:4" x14ac:dyDescent="0.2">
      <c r="D95" s="136"/>
    </row>
    <row r="96" spans="4:4" x14ac:dyDescent="0.2">
      <c r="D96" s="136"/>
    </row>
    <row r="97" spans="4:4" x14ac:dyDescent="0.2">
      <c r="D97" s="136"/>
    </row>
    <row r="98" spans="4:4" x14ac:dyDescent="0.2">
      <c r="D98" s="136"/>
    </row>
    <row r="99" spans="4:4" x14ac:dyDescent="0.2">
      <c r="D99" s="136"/>
    </row>
    <row r="100" spans="4:4" x14ac:dyDescent="0.2">
      <c r="D100" s="136"/>
    </row>
    <row r="101" spans="4:4" x14ac:dyDescent="0.2">
      <c r="D101" s="136"/>
    </row>
    <row r="102" spans="4:4" x14ac:dyDescent="0.2">
      <c r="D102" s="136"/>
    </row>
    <row r="103" spans="4:4" x14ac:dyDescent="0.2">
      <c r="D103" s="136"/>
    </row>
    <row r="104" spans="4:4" x14ac:dyDescent="0.2">
      <c r="D104" s="136"/>
    </row>
    <row r="105" spans="4:4" x14ac:dyDescent="0.2">
      <c r="D105" s="136"/>
    </row>
    <row r="106" spans="4:4" x14ac:dyDescent="0.2">
      <c r="D106" s="136"/>
    </row>
    <row r="107" spans="4:4" x14ac:dyDescent="0.2">
      <c r="D107" s="136"/>
    </row>
    <row r="108" spans="4:4" x14ac:dyDescent="0.2">
      <c r="D108" s="136"/>
    </row>
    <row r="109" spans="4:4" x14ac:dyDescent="0.2">
      <c r="D109" s="136"/>
    </row>
    <row r="110" spans="4:4" x14ac:dyDescent="0.2">
      <c r="D110" s="136"/>
    </row>
    <row r="111" spans="4:4" x14ac:dyDescent="0.2">
      <c r="D111" s="136"/>
    </row>
    <row r="112" spans="4:4" x14ac:dyDescent="0.2">
      <c r="D112" s="136"/>
    </row>
    <row r="113" spans="4:4" x14ac:dyDescent="0.2">
      <c r="D113" s="136"/>
    </row>
    <row r="114" spans="4:4" x14ac:dyDescent="0.2">
      <c r="D114" s="136"/>
    </row>
    <row r="115" spans="4:4" x14ac:dyDescent="0.2">
      <c r="D115" s="136"/>
    </row>
    <row r="116" spans="4:4" x14ac:dyDescent="0.2">
      <c r="D116" s="136"/>
    </row>
    <row r="117" spans="4:4" x14ac:dyDescent="0.2">
      <c r="D117" s="136"/>
    </row>
    <row r="118" spans="4:4" x14ac:dyDescent="0.2">
      <c r="D118" s="136"/>
    </row>
    <row r="119" spans="4:4" x14ac:dyDescent="0.2">
      <c r="D119" s="136"/>
    </row>
    <row r="120" spans="4:4" x14ac:dyDescent="0.2">
      <c r="D120" s="136"/>
    </row>
    <row r="121" spans="4:4" x14ac:dyDescent="0.2">
      <c r="D121" s="136"/>
    </row>
    <row r="122" spans="4:4" x14ac:dyDescent="0.2">
      <c r="D122" s="136"/>
    </row>
    <row r="123" spans="4:4" x14ac:dyDescent="0.2">
      <c r="D123" s="136"/>
    </row>
    <row r="124" spans="4:4" x14ac:dyDescent="0.2">
      <c r="D124" s="136"/>
    </row>
    <row r="125" spans="4:4" x14ac:dyDescent="0.2">
      <c r="D125" s="136"/>
    </row>
    <row r="126" spans="4:4" x14ac:dyDescent="0.2">
      <c r="D126" s="136"/>
    </row>
    <row r="127" spans="4:4" x14ac:dyDescent="0.2">
      <c r="D127" s="136"/>
    </row>
    <row r="128" spans="4:4" x14ac:dyDescent="0.2">
      <c r="D128" s="136"/>
    </row>
    <row r="129" spans="4:4" x14ac:dyDescent="0.2">
      <c r="D129" s="136"/>
    </row>
    <row r="130" spans="4:4" x14ac:dyDescent="0.2">
      <c r="D130" s="136"/>
    </row>
    <row r="131" spans="4:4" x14ac:dyDescent="0.2">
      <c r="D131" s="136"/>
    </row>
    <row r="132" spans="4:4" x14ac:dyDescent="0.2">
      <c r="D132" s="136"/>
    </row>
    <row r="133" spans="4:4" x14ac:dyDescent="0.2">
      <c r="D133" s="136"/>
    </row>
    <row r="134" spans="4:4" x14ac:dyDescent="0.2">
      <c r="D134" s="136"/>
    </row>
    <row r="135" spans="4:4" x14ac:dyDescent="0.2">
      <c r="D135" s="136"/>
    </row>
    <row r="136" spans="4:4" x14ac:dyDescent="0.2">
      <c r="D136" s="136"/>
    </row>
    <row r="137" spans="4:4" x14ac:dyDescent="0.2">
      <c r="D137" s="136"/>
    </row>
    <row r="138" spans="4:4" x14ac:dyDescent="0.2">
      <c r="D138" s="136"/>
    </row>
    <row r="139" spans="4:4" x14ac:dyDescent="0.2">
      <c r="D139" s="136"/>
    </row>
    <row r="140" spans="4:4" x14ac:dyDescent="0.2">
      <c r="D140" s="136"/>
    </row>
    <row r="141" spans="4:4" x14ac:dyDescent="0.2">
      <c r="D141" s="136"/>
    </row>
    <row r="142" spans="4:4" x14ac:dyDescent="0.2">
      <c r="D142" s="136"/>
    </row>
    <row r="143" spans="4:4" x14ac:dyDescent="0.2">
      <c r="D143" s="136"/>
    </row>
    <row r="144" spans="4:4" x14ac:dyDescent="0.2">
      <c r="D144" s="136"/>
    </row>
    <row r="145" spans="4:4" x14ac:dyDescent="0.2">
      <c r="D145" s="136"/>
    </row>
    <row r="146" spans="4:4" x14ac:dyDescent="0.2">
      <c r="D146" s="136"/>
    </row>
    <row r="147" spans="4:4" x14ac:dyDescent="0.2">
      <c r="D147" s="136"/>
    </row>
    <row r="148" spans="4:4" x14ac:dyDescent="0.2">
      <c r="D148" s="136"/>
    </row>
    <row r="149" spans="4:4" x14ac:dyDescent="0.2">
      <c r="D149" s="136"/>
    </row>
    <row r="150" spans="4:4" x14ac:dyDescent="0.2">
      <c r="D150" s="136"/>
    </row>
    <row r="151" spans="4:4" x14ac:dyDescent="0.2">
      <c r="D151" s="136"/>
    </row>
    <row r="152" spans="4:4" x14ac:dyDescent="0.2">
      <c r="D152" s="136"/>
    </row>
    <row r="153" spans="4:4" x14ac:dyDescent="0.2">
      <c r="D153" s="136"/>
    </row>
    <row r="154" spans="4:4" x14ac:dyDescent="0.2">
      <c r="D154" s="136"/>
    </row>
    <row r="155" spans="4:4" x14ac:dyDescent="0.2">
      <c r="D155" s="136"/>
    </row>
    <row r="156" spans="4:4" x14ac:dyDescent="0.2">
      <c r="D156" s="136"/>
    </row>
    <row r="157" spans="4:4" x14ac:dyDescent="0.2">
      <c r="D157" s="136"/>
    </row>
    <row r="158" spans="4:4" x14ac:dyDescent="0.2">
      <c r="D158" s="136"/>
    </row>
    <row r="159" spans="4:4" x14ac:dyDescent="0.2">
      <c r="D159" s="136"/>
    </row>
    <row r="160" spans="4:4" x14ac:dyDescent="0.2">
      <c r="D160" s="136"/>
    </row>
    <row r="161" spans="4:4" x14ac:dyDescent="0.2">
      <c r="D161" s="136"/>
    </row>
    <row r="162" spans="4:4" x14ac:dyDescent="0.2">
      <c r="D162" s="136"/>
    </row>
    <row r="163" spans="4:4" x14ac:dyDescent="0.2">
      <c r="D163" s="136"/>
    </row>
    <row r="164" spans="4:4" x14ac:dyDescent="0.2">
      <c r="D164" s="136"/>
    </row>
    <row r="165" spans="4:4" x14ac:dyDescent="0.2">
      <c r="D165" s="136"/>
    </row>
    <row r="166" spans="4:4" x14ac:dyDescent="0.2">
      <c r="D166" s="136"/>
    </row>
    <row r="167" spans="4:4" x14ac:dyDescent="0.2">
      <c r="D167" s="136"/>
    </row>
    <row r="168" spans="4:4" x14ac:dyDescent="0.2">
      <c r="D168" s="136"/>
    </row>
    <row r="169" spans="4:4" x14ac:dyDescent="0.2">
      <c r="D169" s="136"/>
    </row>
    <row r="170" spans="4:4" x14ac:dyDescent="0.2">
      <c r="D170" s="136"/>
    </row>
    <row r="171" spans="4:4" x14ac:dyDescent="0.2">
      <c r="D171" s="136"/>
    </row>
    <row r="172" spans="4:4" x14ac:dyDescent="0.2">
      <c r="D172" s="136"/>
    </row>
    <row r="173" spans="4:4" x14ac:dyDescent="0.2">
      <c r="D173" s="136"/>
    </row>
    <row r="174" spans="4:4" x14ac:dyDescent="0.2">
      <c r="D174" s="136"/>
    </row>
    <row r="175" spans="4:4" x14ac:dyDescent="0.2">
      <c r="D175" s="136"/>
    </row>
    <row r="176" spans="4:4" x14ac:dyDescent="0.2">
      <c r="D176" s="136"/>
    </row>
    <row r="177" spans="4:4" x14ac:dyDescent="0.2">
      <c r="D177" s="136"/>
    </row>
    <row r="178" spans="4:4" x14ac:dyDescent="0.2">
      <c r="D178" s="136"/>
    </row>
    <row r="179" spans="4:4" x14ac:dyDescent="0.2">
      <c r="D179" s="136"/>
    </row>
    <row r="180" spans="4:4" x14ac:dyDescent="0.2">
      <c r="D180" s="136"/>
    </row>
    <row r="181" spans="4:4" x14ac:dyDescent="0.2">
      <c r="D181" s="136"/>
    </row>
    <row r="182" spans="4:4" x14ac:dyDescent="0.2">
      <c r="D182" s="136"/>
    </row>
    <row r="183" spans="4:4" x14ac:dyDescent="0.2">
      <c r="D183" s="136"/>
    </row>
    <row r="184" spans="4:4" x14ac:dyDescent="0.2">
      <c r="D184" s="136"/>
    </row>
    <row r="185" spans="4:4" x14ac:dyDescent="0.2">
      <c r="D185" s="136"/>
    </row>
    <row r="186" spans="4:4" x14ac:dyDescent="0.2">
      <c r="D186" s="136"/>
    </row>
    <row r="187" spans="4:4" x14ac:dyDescent="0.2">
      <c r="D187" s="136"/>
    </row>
    <row r="188" spans="4:4" x14ac:dyDescent="0.2">
      <c r="D188" s="136"/>
    </row>
    <row r="189" spans="4:4" x14ac:dyDescent="0.2">
      <c r="D189" s="136"/>
    </row>
    <row r="190" spans="4:4" x14ac:dyDescent="0.2">
      <c r="D190" s="136"/>
    </row>
    <row r="191" spans="4:4" x14ac:dyDescent="0.2">
      <c r="D191" s="136"/>
    </row>
    <row r="192" spans="4:4" x14ac:dyDescent="0.2">
      <c r="D192" s="136"/>
    </row>
    <row r="193" spans="4:4" x14ac:dyDescent="0.2">
      <c r="D193" s="136"/>
    </row>
    <row r="194" spans="4:4" x14ac:dyDescent="0.2">
      <c r="D194" s="136"/>
    </row>
    <row r="195" spans="4:4" x14ac:dyDescent="0.2">
      <c r="D195" s="136"/>
    </row>
    <row r="196" spans="4:4" x14ac:dyDescent="0.2">
      <c r="D196" s="136"/>
    </row>
    <row r="197" spans="4:4" x14ac:dyDescent="0.2">
      <c r="D197" s="136"/>
    </row>
    <row r="198" spans="4:4" x14ac:dyDescent="0.2">
      <c r="D198" s="136"/>
    </row>
    <row r="199" spans="4:4" x14ac:dyDescent="0.2">
      <c r="D199" s="136"/>
    </row>
    <row r="200" spans="4:4" x14ac:dyDescent="0.2">
      <c r="D200" s="136"/>
    </row>
    <row r="201" spans="4:4" x14ac:dyDescent="0.2">
      <c r="D201" s="136"/>
    </row>
    <row r="202" spans="4:4" x14ac:dyDescent="0.2">
      <c r="D202" s="136"/>
    </row>
    <row r="203" spans="4:4" x14ac:dyDescent="0.2">
      <c r="D203" s="136"/>
    </row>
    <row r="204" spans="4:4" x14ac:dyDescent="0.2">
      <c r="D204" s="136"/>
    </row>
    <row r="205" spans="4:4" x14ac:dyDescent="0.2">
      <c r="D205" s="136"/>
    </row>
    <row r="206" spans="4:4" x14ac:dyDescent="0.2">
      <c r="D206" s="136"/>
    </row>
    <row r="207" spans="4:4" x14ac:dyDescent="0.2">
      <c r="D207" s="136"/>
    </row>
    <row r="208" spans="4:4" x14ac:dyDescent="0.2">
      <c r="D208" s="136"/>
    </row>
    <row r="209" spans="4:4" x14ac:dyDescent="0.2">
      <c r="D209" s="136"/>
    </row>
    <row r="210" spans="4:4" x14ac:dyDescent="0.2">
      <c r="D210" s="136"/>
    </row>
    <row r="211" spans="4:4" x14ac:dyDescent="0.2">
      <c r="D211" s="136"/>
    </row>
    <row r="212" spans="4:4" x14ac:dyDescent="0.2">
      <c r="D212" s="136"/>
    </row>
    <row r="213" spans="4:4" x14ac:dyDescent="0.2">
      <c r="D213" s="136"/>
    </row>
    <row r="214" spans="4:4" x14ac:dyDescent="0.2">
      <c r="D214" s="136"/>
    </row>
    <row r="215" spans="4:4" x14ac:dyDescent="0.2">
      <c r="D215" s="136"/>
    </row>
  </sheetData>
  <mergeCells count="12">
    <mergeCell ref="C2:J2"/>
    <mergeCell ref="B11:C11"/>
    <mergeCell ref="C44:J44"/>
    <mergeCell ref="G39:H39"/>
    <mergeCell ref="B7:C7"/>
    <mergeCell ref="D3:J3"/>
    <mergeCell ref="D4:J4"/>
    <mergeCell ref="D5:J5"/>
    <mergeCell ref="D6:J6"/>
    <mergeCell ref="D7:J7"/>
    <mergeCell ref="D8:J8"/>
    <mergeCell ref="G40:H40"/>
  </mergeCells>
  <pageMargins left="0.70866141732283472" right="0.70866141732283472" top="0.74803149606299213" bottom="0.74803149606299213" header="0.31496062992125984" footer="0.31496062992125984"/>
  <pageSetup scale="56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6"/>
  <sheetViews>
    <sheetView showGridLines="0" topLeftCell="A4" workbookViewId="0">
      <selection activeCell="B9" sqref="B9"/>
    </sheetView>
  </sheetViews>
  <sheetFormatPr baseColWidth="10" defaultRowHeight="12.75" x14ac:dyDescent="0.25"/>
  <cols>
    <col min="1" max="1" width="3.85546875" style="77" customWidth="1"/>
    <col min="2" max="2" width="50.85546875" style="77" customWidth="1"/>
    <col min="3" max="3" width="14.140625" style="77" customWidth="1"/>
    <col min="4" max="4" width="17.5703125" style="77" customWidth="1"/>
    <col min="5" max="5" width="16.85546875" style="77" customWidth="1"/>
    <col min="6" max="6" width="16.140625" style="77" customWidth="1"/>
    <col min="7" max="7" width="22.42578125" style="77" customWidth="1"/>
    <col min="8" max="256" width="11.42578125" style="77"/>
    <col min="257" max="257" width="7.140625" style="77" bestFit="1" customWidth="1"/>
    <col min="258" max="258" width="41.5703125" style="77" customWidth="1"/>
    <col min="259" max="259" width="16.85546875" style="77" customWidth="1"/>
    <col min="260" max="260" width="15" style="77" customWidth="1"/>
    <col min="261" max="261" width="15.28515625" style="77" customWidth="1"/>
    <col min="262" max="262" width="16.85546875" style="77" customWidth="1"/>
    <col min="263" max="263" width="15.7109375" style="77" customWidth="1"/>
    <col min="264" max="512" width="11.42578125" style="77"/>
    <col min="513" max="513" width="7.140625" style="77" bestFit="1" customWidth="1"/>
    <col min="514" max="514" width="41.5703125" style="77" customWidth="1"/>
    <col min="515" max="515" width="16.85546875" style="77" customWidth="1"/>
    <col min="516" max="516" width="15" style="77" customWidth="1"/>
    <col min="517" max="517" width="15.28515625" style="77" customWidth="1"/>
    <col min="518" max="518" width="16.85546875" style="77" customWidth="1"/>
    <col min="519" max="519" width="15.7109375" style="77" customWidth="1"/>
    <col min="520" max="768" width="11.42578125" style="77"/>
    <col min="769" max="769" width="7.140625" style="77" bestFit="1" customWidth="1"/>
    <col min="770" max="770" width="41.5703125" style="77" customWidth="1"/>
    <col min="771" max="771" width="16.85546875" style="77" customWidth="1"/>
    <col min="772" max="772" width="15" style="77" customWidth="1"/>
    <col min="773" max="773" width="15.28515625" style="77" customWidth="1"/>
    <col min="774" max="774" width="16.85546875" style="77" customWidth="1"/>
    <col min="775" max="775" width="15.7109375" style="77" customWidth="1"/>
    <col min="776" max="1024" width="11.42578125" style="77"/>
    <col min="1025" max="1025" width="7.140625" style="77" bestFit="1" customWidth="1"/>
    <col min="1026" max="1026" width="41.5703125" style="77" customWidth="1"/>
    <col min="1027" max="1027" width="16.85546875" style="77" customWidth="1"/>
    <col min="1028" max="1028" width="15" style="77" customWidth="1"/>
    <col min="1029" max="1029" width="15.28515625" style="77" customWidth="1"/>
    <col min="1030" max="1030" width="16.85546875" style="77" customWidth="1"/>
    <col min="1031" max="1031" width="15.7109375" style="77" customWidth="1"/>
    <col min="1032" max="1280" width="11.42578125" style="77"/>
    <col min="1281" max="1281" width="7.140625" style="77" bestFit="1" customWidth="1"/>
    <col min="1282" max="1282" width="41.5703125" style="77" customWidth="1"/>
    <col min="1283" max="1283" width="16.85546875" style="77" customWidth="1"/>
    <col min="1284" max="1284" width="15" style="77" customWidth="1"/>
    <col min="1285" max="1285" width="15.28515625" style="77" customWidth="1"/>
    <col min="1286" max="1286" width="16.85546875" style="77" customWidth="1"/>
    <col min="1287" max="1287" width="15.7109375" style="77" customWidth="1"/>
    <col min="1288" max="1536" width="11.42578125" style="77"/>
    <col min="1537" max="1537" width="7.140625" style="77" bestFit="1" customWidth="1"/>
    <col min="1538" max="1538" width="41.5703125" style="77" customWidth="1"/>
    <col min="1539" max="1539" width="16.85546875" style="77" customWidth="1"/>
    <col min="1540" max="1540" width="15" style="77" customWidth="1"/>
    <col min="1541" max="1541" width="15.28515625" style="77" customWidth="1"/>
    <col min="1542" max="1542" width="16.85546875" style="77" customWidth="1"/>
    <col min="1543" max="1543" width="15.7109375" style="77" customWidth="1"/>
    <col min="1544" max="1792" width="11.42578125" style="77"/>
    <col min="1793" max="1793" width="7.140625" style="77" bestFit="1" customWidth="1"/>
    <col min="1794" max="1794" width="41.5703125" style="77" customWidth="1"/>
    <col min="1795" max="1795" width="16.85546875" style="77" customWidth="1"/>
    <col min="1796" max="1796" width="15" style="77" customWidth="1"/>
    <col min="1797" max="1797" width="15.28515625" style="77" customWidth="1"/>
    <col min="1798" max="1798" width="16.85546875" style="77" customWidth="1"/>
    <col min="1799" max="1799" width="15.7109375" style="77" customWidth="1"/>
    <col min="1800" max="2048" width="11.42578125" style="77"/>
    <col min="2049" max="2049" width="7.140625" style="77" bestFit="1" customWidth="1"/>
    <col min="2050" max="2050" width="41.5703125" style="77" customWidth="1"/>
    <col min="2051" max="2051" width="16.85546875" style="77" customWidth="1"/>
    <col min="2052" max="2052" width="15" style="77" customWidth="1"/>
    <col min="2053" max="2053" width="15.28515625" style="77" customWidth="1"/>
    <col min="2054" max="2054" width="16.85546875" style="77" customWidth="1"/>
    <col min="2055" max="2055" width="15.7109375" style="77" customWidth="1"/>
    <col min="2056" max="2304" width="11.42578125" style="77"/>
    <col min="2305" max="2305" width="7.140625" style="77" bestFit="1" customWidth="1"/>
    <col min="2306" max="2306" width="41.5703125" style="77" customWidth="1"/>
    <col min="2307" max="2307" width="16.85546875" style="77" customWidth="1"/>
    <col min="2308" max="2308" width="15" style="77" customWidth="1"/>
    <col min="2309" max="2309" width="15.28515625" style="77" customWidth="1"/>
    <col min="2310" max="2310" width="16.85546875" style="77" customWidth="1"/>
    <col min="2311" max="2311" width="15.7109375" style="77" customWidth="1"/>
    <col min="2312" max="2560" width="11.42578125" style="77"/>
    <col min="2561" max="2561" width="7.140625" style="77" bestFit="1" customWidth="1"/>
    <col min="2562" max="2562" width="41.5703125" style="77" customWidth="1"/>
    <col min="2563" max="2563" width="16.85546875" style="77" customWidth="1"/>
    <col min="2564" max="2564" width="15" style="77" customWidth="1"/>
    <col min="2565" max="2565" width="15.28515625" style="77" customWidth="1"/>
    <col min="2566" max="2566" width="16.85546875" style="77" customWidth="1"/>
    <col min="2567" max="2567" width="15.7109375" style="77" customWidth="1"/>
    <col min="2568" max="2816" width="11.42578125" style="77"/>
    <col min="2817" max="2817" width="7.140625" style="77" bestFit="1" customWidth="1"/>
    <col min="2818" max="2818" width="41.5703125" style="77" customWidth="1"/>
    <col min="2819" max="2819" width="16.85546875" style="77" customWidth="1"/>
    <col min="2820" max="2820" width="15" style="77" customWidth="1"/>
    <col min="2821" max="2821" width="15.28515625" style="77" customWidth="1"/>
    <col min="2822" max="2822" width="16.85546875" style="77" customWidth="1"/>
    <col min="2823" max="2823" width="15.7109375" style="77" customWidth="1"/>
    <col min="2824" max="3072" width="11.42578125" style="77"/>
    <col min="3073" max="3073" width="7.140625" style="77" bestFit="1" customWidth="1"/>
    <col min="3074" max="3074" width="41.5703125" style="77" customWidth="1"/>
    <col min="3075" max="3075" width="16.85546875" style="77" customWidth="1"/>
    <col min="3076" max="3076" width="15" style="77" customWidth="1"/>
    <col min="3077" max="3077" width="15.28515625" style="77" customWidth="1"/>
    <col min="3078" max="3078" width="16.85546875" style="77" customWidth="1"/>
    <col min="3079" max="3079" width="15.7109375" style="77" customWidth="1"/>
    <col min="3080" max="3328" width="11.42578125" style="77"/>
    <col min="3329" max="3329" width="7.140625" style="77" bestFit="1" customWidth="1"/>
    <col min="3330" max="3330" width="41.5703125" style="77" customWidth="1"/>
    <col min="3331" max="3331" width="16.85546875" style="77" customWidth="1"/>
    <col min="3332" max="3332" width="15" style="77" customWidth="1"/>
    <col min="3333" max="3333" width="15.28515625" style="77" customWidth="1"/>
    <col min="3334" max="3334" width="16.85546875" style="77" customWidth="1"/>
    <col min="3335" max="3335" width="15.7109375" style="77" customWidth="1"/>
    <col min="3336" max="3584" width="11.42578125" style="77"/>
    <col min="3585" max="3585" width="7.140625" style="77" bestFit="1" customWidth="1"/>
    <col min="3586" max="3586" width="41.5703125" style="77" customWidth="1"/>
    <col min="3587" max="3587" width="16.85546875" style="77" customWidth="1"/>
    <col min="3588" max="3588" width="15" style="77" customWidth="1"/>
    <col min="3589" max="3589" width="15.28515625" style="77" customWidth="1"/>
    <col min="3590" max="3590" width="16.85546875" style="77" customWidth="1"/>
    <col min="3591" max="3591" width="15.7109375" style="77" customWidth="1"/>
    <col min="3592" max="3840" width="11.42578125" style="77"/>
    <col min="3841" max="3841" width="7.140625" style="77" bestFit="1" customWidth="1"/>
    <col min="3842" max="3842" width="41.5703125" style="77" customWidth="1"/>
    <col min="3843" max="3843" width="16.85546875" style="77" customWidth="1"/>
    <col min="3844" max="3844" width="15" style="77" customWidth="1"/>
    <col min="3845" max="3845" width="15.28515625" style="77" customWidth="1"/>
    <col min="3846" max="3846" width="16.85546875" style="77" customWidth="1"/>
    <col min="3847" max="3847" width="15.7109375" style="77" customWidth="1"/>
    <col min="3848" max="4096" width="11.42578125" style="77"/>
    <col min="4097" max="4097" width="7.140625" style="77" bestFit="1" customWidth="1"/>
    <col min="4098" max="4098" width="41.5703125" style="77" customWidth="1"/>
    <col min="4099" max="4099" width="16.85546875" style="77" customWidth="1"/>
    <col min="4100" max="4100" width="15" style="77" customWidth="1"/>
    <col min="4101" max="4101" width="15.28515625" style="77" customWidth="1"/>
    <col min="4102" max="4102" width="16.85546875" style="77" customWidth="1"/>
    <col min="4103" max="4103" width="15.7109375" style="77" customWidth="1"/>
    <col min="4104" max="4352" width="11.42578125" style="77"/>
    <col min="4353" max="4353" width="7.140625" style="77" bestFit="1" customWidth="1"/>
    <col min="4354" max="4354" width="41.5703125" style="77" customWidth="1"/>
    <col min="4355" max="4355" width="16.85546875" style="77" customWidth="1"/>
    <col min="4356" max="4356" width="15" style="77" customWidth="1"/>
    <col min="4357" max="4357" width="15.28515625" style="77" customWidth="1"/>
    <col min="4358" max="4358" width="16.85546875" style="77" customWidth="1"/>
    <col min="4359" max="4359" width="15.7109375" style="77" customWidth="1"/>
    <col min="4360" max="4608" width="11.42578125" style="77"/>
    <col min="4609" max="4609" width="7.140625" style="77" bestFit="1" customWidth="1"/>
    <col min="4610" max="4610" width="41.5703125" style="77" customWidth="1"/>
    <col min="4611" max="4611" width="16.85546875" style="77" customWidth="1"/>
    <col min="4612" max="4612" width="15" style="77" customWidth="1"/>
    <col min="4613" max="4613" width="15.28515625" style="77" customWidth="1"/>
    <col min="4614" max="4614" width="16.85546875" style="77" customWidth="1"/>
    <col min="4615" max="4615" width="15.7109375" style="77" customWidth="1"/>
    <col min="4616" max="4864" width="11.42578125" style="77"/>
    <col min="4865" max="4865" width="7.140625" style="77" bestFit="1" customWidth="1"/>
    <col min="4866" max="4866" width="41.5703125" style="77" customWidth="1"/>
    <col min="4867" max="4867" width="16.85546875" style="77" customWidth="1"/>
    <col min="4868" max="4868" width="15" style="77" customWidth="1"/>
    <col min="4869" max="4869" width="15.28515625" style="77" customWidth="1"/>
    <col min="4870" max="4870" width="16.85546875" style="77" customWidth="1"/>
    <col min="4871" max="4871" width="15.7109375" style="77" customWidth="1"/>
    <col min="4872" max="5120" width="11.42578125" style="77"/>
    <col min="5121" max="5121" width="7.140625" style="77" bestFit="1" customWidth="1"/>
    <col min="5122" max="5122" width="41.5703125" style="77" customWidth="1"/>
    <col min="5123" max="5123" width="16.85546875" style="77" customWidth="1"/>
    <col min="5124" max="5124" width="15" style="77" customWidth="1"/>
    <col min="5125" max="5125" width="15.28515625" style="77" customWidth="1"/>
    <col min="5126" max="5126" width="16.85546875" style="77" customWidth="1"/>
    <col min="5127" max="5127" width="15.7109375" style="77" customWidth="1"/>
    <col min="5128" max="5376" width="11.42578125" style="77"/>
    <col min="5377" max="5377" width="7.140625" style="77" bestFit="1" customWidth="1"/>
    <col min="5378" max="5378" width="41.5703125" style="77" customWidth="1"/>
    <col min="5379" max="5379" width="16.85546875" style="77" customWidth="1"/>
    <col min="5380" max="5380" width="15" style="77" customWidth="1"/>
    <col min="5381" max="5381" width="15.28515625" style="77" customWidth="1"/>
    <col min="5382" max="5382" width="16.85546875" style="77" customWidth="1"/>
    <col min="5383" max="5383" width="15.7109375" style="77" customWidth="1"/>
    <col min="5384" max="5632" width="11.42578125" style="77"/>
    <col min="5633" max="5633" width="7.140625" style="77" bestFit="1" customWidth="1"/>
    <col min="5634" max="5634" width="41.5703125" style="77" customWidth="1"/>
    <col min="5635" max="5635" width="16.85546875" style="77" customWidth="1"/>
    <col min="5636" max="5636" width="15" style="77" customWidth="1"/>
    <col min="5637" max="5637" width="15.28515625" style="77" customWidth="1"/>
    <col min="5638" max="5638" width="16.85546875" style="77" customWidth="1"/>
    <col min="5639" max="5639" width="15.7109375" style="77" customWidth="1"/>
    <col min="5640" max="5888" width="11.42578125" style="77"/>
    <col min="5889" max="5889" width="7.140625" style="77" bestFit="1" customWidth="1"/>
    <col min="5890" max="5890" width="41.5703125" style="77" customWidth="1"/>
    <col min="5891" max="5891" width="16.85546875" style="77" customWidth="1"/>
    <col min="5892" max="5892" width="15" style="77" customWidth="1"/>
    <col min="5893" max="5893" width="15.28515625" style="77" customWidth="1"/>
    <col min="5894" max="5894" width="16.85546875" style="77" customWidth="1"/>
    <col min="5895" max="5895" width="15.7109375" style="77" customWidth="1"/>
    <col min="5896" max="6144" width="11.42578125" style="77"/>
    <col min="6145" max="6145" width="7.140625" style="77" bestFit="1" customWidth="1"/>
    <col min="6146" max="6146" width="41.5703125" style="77" customWidth="1"/>
    <col min="6147" max="6147" width="16.85546875" style="77" customWidth="1"/>
    <col min="6148" max="6148" width="15" style="77" customWidth="1"/>
    <col min="6149" max="6149" width="15.28515625" style="77" customWidth="1"/>
    <col min="6150" max="6150" width="16.85546875" style="77" customWidth="1"/>
    <col min="6151" max="6151" width="15.7109375" style="77" customWidth="1"/>
    <col min="6152" max="6400" width="11.42578125" style="77"/>
    <col min="6401" max="6401" width="7.140625" style="77" bestFit="1" customWidth="1"/>
    <col min="6402" max="6402" width="41.5703125" style="77" customWidth="1"/>
    <col min="6403" max="6403" width="16.85546875" style="77" customWidth="1"/>
    <col min="6404" max="6404" width="15" style="77" customWidth="1"/>
    <col min="6405" max="6405" width="15.28515625" style="77" customWidth="1"/>
    <col min="6406" max="6406" width="16.85546875" style="77" customWidth="1"/>
    <col min="6407" max="6407" width="15.7109375" style="77" customWidth="1"/>
    <col min="6408" max="6656" width="11.42578125" style="77"/>
    <col min="6657" max="6657" width="7.140625" style="77" bestFit="1" customWidth="1"/>
    <col min="6658" max="6658" width="41.5703125" style="77" customWidth="1"/>
    <col min="6659" max="6659" width="16.85546875" style="77" customWidth="1"/>
    <col min="6660" max="6660" width="15" style="77" customWidth="1"/>
    <col min="6661" max="6661" width="15.28515625" style="77" customWidth="1"/>
    <col min="6662" max="6662" width="16.85546875" style="77" customWidth="1"/>
    <col min="6663" max="6663" width="15.7109375" style="77" customWidth="1"/>
    <col min="6664" max="6912" width="11.42578125" style="77"/>
    <col min="6913" max="6913" width="7.140625" style="77" bestFit="1" customWidth="1"/>
    <col min="6914" max="6914" width="41.5703125" style="77" customWidth="1"/>
    <col min="6915" max="6915" width="16.85546875" style="77" customWidth="1"/>
    <col min="6916" max="6916" width="15" style="77" customWidth="1"/>
    <col min="6917" max="6917" width="15.28515625" style="77" customWidth="1"/>
    <col min="6918" max="6918" width="16.85546875" style="77" customWidth="1"/>
    <col min="6919" max="6919" width="15.7109375" style="77" customWidth="1"/>
    <col min="6920" max="7168" width="11.42578125" style="77"/>
    <col min="7169" max="7169" width="7.140625" style="77" bestFit="1" customWidth="1"/>
    <col min="7170" max="7170" width="41.5703125" style="77" customWidth="1"/>
    <col min="7171" max="7171" width="16.85546875" style="77" customWidth="1"/>
    <col min="7172" max="7172" width="15" style="77" customWidth="1"/>
    <col min="7173" max="7173" width="15.28515625" style="77" customWidth="1"/>
    <col min="7174" max="7174" width="16.85546875" style="77" customWidth="1"/>
    <col min="7175" max="7175" width="15.7109375" style="77" customWidth="1"/>
    <col min="7176" max="7424" width="11.42578125" style="77"/>
    <col min="7425" max="7425" width="7.140625" style="77" bestFit="1" customWidth="1"/>
    <col min="7426" max="7426" width="41.5703125" style="77" customWidth="1"/>
    <col min="7427" max="7427" width="16.85546875" style="77" customWidth="1"/>
    <col min="7428" max="7428" width="15" style="77" customWidth="1"/>
    <col min="7429" max="7429" width="15.28515625" style="77" customWidth="1"/>
    <col min="7430" max="7430" width="16.85546875" style="77" customWidth="1"/>
    <col min="7431" max="7431" width="15.7109375" style="77" customWidth="1"/>
    <col min="7432" max="7680" width="11.42578125" style="77"/>
    <col min="7681" max="7681" width="7.140625" style="77" bestFit="1" customWidth="1"/>
    <col min="7682" max="7682" width="41.5703125" style="77" customWidth="1"/>
    <col min="7683" max="7683" width="16.85546875" style="77" customWidth="1"/>
    <col min="7684" max="7684" width="15" style="77" customWidth="1"/>
    <col min="7685" max="7685" width="15.28515625" style="77" customWidth="1"/>
    <col min="7686" max="7686" width="16.85546875" style="77" customWidth="1"/>
    <col min="7687" max="7687" width="15.7109375" style="77" customWidth="1"/>
    <col min="7688" max="7936" width="11.42578125" style="77"/>
    <col min="7937" max="7937" width="7.140625" style="77" bestFit="1" customWidth="1"/>
    <col min="7938" max="7938" width="41.5703125" style="77" customWidth="1"/>
    <col min="7939" max="7939" width="16.85546875" style="77" customWidth="1"/>
    <col min="7940" max="7940" width="15" style="77" customWidth="1"/>
    <col min="7941" max="7941" width="15.28515625" style="77" customWidth="1"/>
    <col min="7942" max="7942" width="16.85546875" style="77" customWidth="1"/>
    <col min="7943" max="7943" width="15.7109375" style="77" customWidth="1"/>
    <col min="7944" max="8192" width="11.42578125" style="77"/>
    <col min="8193" max="8193" width="7.140625" style="77" bestFit="1" customWidth="1"/>
    <col min="8194" max="8194" width="41.5703125" style="77" customWidth="1"/>
    <col min="8195" max="8195" width="16.85546875" style="77" customWidth="1"/>
    <col min="8196" max="8196" width="15" style="77" customWidth="1"/>
    <col min="8197" max="8197" width="15.28515625" style="77" customWidth="1"/>
    <col min="8198" max="8198" width="16.85546875" style="77" customWidth="1"/>
    <col min="8199" max="8199" width="15.7109375" style="77" customWidth="1"/>
    <col min="8200" max="8448" width="11.42578125" style="77"/>
    <col min="8449" max="8449" width="7.140625" style="77" bestFit="1" customWidth="1"/>
    <col min="8450" max="8450" width="41.5703125" style="77" customWidth="1"/>
    <col min="8451" max="8451" width="16.85546875" style="77" customWidth="1"/>
    <col min="8452" max="8452" width="15" style="77" customWidth="1"/>
    <col min="8453" max="8453" width="15.28515625" style="77" customWidth="1"/>
    <col min="8454" max="8454" width="16.85546875" style="77" customWidth="1"/>
    <col min="8455" max="8455" width="15.7109375" style="77" customWidth="1"/>
    <col min="8456" max="8704" width="11.42578125" style="77"/>
    <col min="8705" max="8705" width="7.140625" style="77" bestFit="1" customWidth="1"/>
    <col min="8706" max="8706" width="41.5703125" style="77" customWidth="1"/>
    <col min="8707" max="8707" width="16.85546875" style="77" customWidth="1"/>
    <col min="8708" max="8708" width="15" style="77" customWidth="1"/>
    <col min="8709" max="8709" width="15.28515625" style="77" customWidth="1"/>
    <col min="8710" max="8710" width="16.85546875" style="77" customWidth="1"/>
    <col min="8711" max="8711" width="15.7109375" style="77" customWidth="1"/>
    <col min="8712" max="8960" width="11.42578125" style="77"/>
    <col min="8961" max="8961" width="7.140625" style="77" bestFit="1" customWidth="1"/>
    <col min="8962" max="8962" width="41.5703125" style="77" customWidth="1"/>
    <col min="8963" max="8963" width="16.85546875" style="77" customWidth="1"/>
    <col min="8964" max="8964" width="15" style="77" customWidth="1"/>
    <col min="8965" max="8965" width="15.28515625" style="77" customWidth="1"/>
    <col min="8966" max="8966" width="16.85546875" style="77" customWidth="1"/>
    <col min="8967" max="8967" width="15.7109375" style="77" customWidth="1"/>
    <col min="8968" max="9216" width="11.42578125" style="77"/>
    <col min="9217" max="9217" width="7.140625" style="77" bestFit="1" customWidth="1"/>
    <col min="9218" max="9218" width="41.5703125" style="77" customWidth="1"/>
    <col min="9219" max="9219" width="16.85546875" style="77" customWidth="1"/>
    <col min="9220" max="9220" width="15" style="77" customWidth="1"/>
    <col min="9221" max="9221" width="15.28515625" style="77" customWidth="1"/>
    <col min="9222" max="9222" width="16.85546875" style="77" customWidth="1"/>
    <col min="9223" max="9223" width="15.7109375" style="77" customWidth="1"/>
    <col min="9224" max="9472" width="11.42578125" style="77"/>
    <col min="9473" max="9473" width="7.140625" style="77" bestFit="1" customWidth="1"/>
    <col min="9474" max="9474" width="41.5703125" style="77" customWidth="1"/>
    <col min="9475" max="9475" width="16.85546875" style="77" customWidth="1"/>
    <col min="9476" max="9476" width="15" style="77" customWidth="1"/>
    <col min="9477" max="9477" width="15.28515625" style="77" customWidth="1"/>
    <col min="9478" max="9478" width="16.85546875" style="77" customWidth="1"/>
    <col min="9479" max="9479" width="15.7109375" style="77" customWidth="1"/>
    <col min="9480" max="9728" width="11.42578125" style="77"/>
    <col min="9729" max="9729" width="7.140625" style="77" bestFit="1" customWidth="1"/>
    <col min="9730" max="9730" width="41.5703125" style="77" customWidth="1"/>
    <col min="9731" max="9731" width="16.85546875" style="77" customWidth="1"/>
    <col min="9732" max="9732" width="15" style="77" customWidth="1"/>
    <col min="9733" max="9733" width="15.28515625" style="77" customWidth="1"/>
    <col min="9734" max="9734" width="16.85546875" style="77" customWidth="1"/>
    <col min="9735" max="9735" width="15.7109375" style="77" customWidth="1"/>
    <col min="9736" max="9984" width="11.42578125" style="77"/>
    <col min="9985" max="9985" width="7.140625" style="77" bestFit="1" customWidth="1"/>
    <col min="9986" max="9986" width="41.5703125" style="77" customWidth="1"/>
    <col min="9987" max="9987" width="16.85546875" style="77" customWidth="1"/>
    <col min="9988" max="9988" width="15" style="77" customWidth="1"/>
    <col min="9989" max="9989" width="15.28515625" style="77" customWidth="1"/>
    <col min="9990" max="9990" width="16.85546875" style="77" customWidth="1"/>
    <col min="9991" max="9991" width="15.7109375" style="77" customWidth="1"/>
    <col min="9992" max="10240" width="11.42578125" style="77"/>
    <col min="10241" max="10241" width="7.140625" style="77" bestFit="1" customWidth="1"/>
    <col min="10242" max="10242" width="41.5703125" style="77" customWidth="1"/>
    <col min="10243" max="10243" width="16.85546875" style="77" customWidth="1"/>
    <col min="10244" max="10244" width="15" style="77" customWidth="1"/>
    <col min="10245" max="10245" width="15.28515625" style="77" customWidth="1"/>
    <col min="10246" max="10246" width="16.85546875" style="77" customWidth="1"/>
    <col min="10247" max="10247" width="15.7109375" style="77" customWidth="1"/>
    <col min="10248" max="10496" width="11.42578125" style="77"/>
    <col min="10497" max="10497" width="7.140625" style="77" bestFit="1" customWidth="1"/>
    <col min="10498" max="10498" width="41.5703125" style="77" customWidth="1"/>
    <col min="10499" max="10499" width="16.85546875" style="77" customWidth="1"/>
    <col min="10500" max="10500" width="15" style="77" customWidth="1"/>
    <col min="10501" max="10501" width="15.28515625" style="77" customWidth="1"/>
    <col min="10502" max="10502" width="16.85546875" style="77" customWidth="1"/>
    <col min="10503" max="10503" width="15.7109375" style="77" customWidth="1"/>
    <col min="10504" max="10752" width="11.42578125" style="77"/>
    <col min="10753" max="10753" width="7.140625" style="77" bestFit="1" customWidth="1"/>
    <col min="10754" max="10754" width="41.5703125" style="77" customWidth="1"/>
    <col min="10755" max="10755" width="16.85546875" style="77" customWidth="1"/>
    <col min="10756" max="10756" width="15" style="77" customWidth="1"/>
    <col min="10757" max="10757" width="15.28515625" style="77" customWidth="1"/>
    <col min="10758" max="10758" width="16.85546875" style="77" customWidth="1"/>
    <col min="10759" max="10759" width="15.7109375" style="77" customWidth="1"/>
    <col min="10760" max="11008" width="11.42578125" style="77"/>
    <col min="11009" max="11009" width="7.140625" style="77" bestFit="1" customWidth="1"/>
    <col min="11010" max="11010" width="41.5703125" style="77" customWidth="1"/>
    <col min="11011" max="11011" width="16.85546875" style="77" customWidth="1"/>
    <col min="11012" max="11012" width="15" style="77" customWidth="1"/>
    <col min="11013" max="11013" width="15.28515625" style="77" customWidth="1"/>
    <col min="11014" max="11014" width="16.85546875" style="77" customWidth="1"/>
    <col min="11015" max="11015" width="15.7109375" style="77" customWidth="1"/>
    <col min="11016" max="11264" width="11.42578125" style="77"/>
    <col min="11265" max="11265" width="7.140625" style="77" bestFit="1" customWidth="1"/>
    <col min="11266" max="11266" width="41.5703125" style="77" customWidth="1"/>
    <col min="11267" max="11267" width="16.85546875" style="77" customWidth="1"/>
    <col min="11268" max="11268" width="15" style="77" customWidth="1"/>
    <col min="11269" max="11269" width="15.28515625" style="77" customWidth="1"/>
    <col min="11270" max="11270" width="16.85546875" style="77" customWidth="1"/>
    <col min="11271" max="11271" width="15.7109375" style="77" customWidth="1"/>
    <col min="11272" max="11520" width="11.42578125" style="77"/>
    <col min="11521" max="11521" width="7.140625" style="77" bestFit="1" customWidth="1"/>
    <col min="11522" max="11522" width="41.5703125" style="77" customWidth="1"/>
    <col min="11523" max="11523" width="16.85546875" style="77" customWidth="1"/>
    <col min="11524" max="11524" width="15" style="77" customWidth="1"/>
    <col min="11525" max="11525" width="15.28515625" style="77" customWidth="1"/>
    <col min="11526" max="11526" width="16.85546875" style="77" customWidth="1"/>
    <col min="11527" max="11527" width="15.7109375" style="77" customWidth="1"/>
    <col min="11528" max="11776" width="11.42578125" style="77"/>
    <col min="11777" max="11777" width="7.140625" style="77" bestFit="1" customWidth="1"/>
    <col min="11778" max="11778" width="41.5703125" style="77" customWidth="1"/>
    <col min="11779" max="11779" width="16.85546875" style="77" customWidth="1"/>
    <col min="11780" max="11780" width="15" style="77" customWidth="1"/>
    <col min="11781" max="11781" width="15.28515625" style="77" customWidth="1"/>
    <col min="11782" max="11782" width="16.85546875" style="77" customWidth="1"/>
    <col min="11783" max="11783" width="15.7109375" style="77" customWidth="1"/>
    <col min="11784" max="12032" width="11.42578125" style="77"/>
    <col min="12033" max="12033" width="7.140625" style="77" bestFit="1" customWidth="1"/>
    <col min="12034" max="12034" width="41.5703125" style="77" customWidth="1"/>
    <col min="12035" max="12035" width="16.85546875" style="77" customWidth="1"/>
    <col min="12036" max="12036" width="15" style="77" customWidth="1"/>
    <col min="12037" max="12037" width="15.28515625" style="77" customWidth="1"/>
    <col min="12038" max="12038" width="16.85546875" style="77" customWidth="1"/>
    <col min="12039" max="12039" width="15.7109375" style="77" customWidth="1"/>
    <col min="12040" max="12288" width="11.42578125" style="77"/>
    <col min="12289" max="12289" width="7.140625" style="77" bestFit="1" customWidth="1"/>
    <col min="12290" max="12290" width="41.5703125" style="77" customWidth="1"/>
    <col min="12291" max="12291" width="16.85546875" style="77" customWidth="1"/>
    <col min="12292" max="12292" width="15" style="77" customWidth="1"/>
    <col min="12293" max="12293" width="15.28515625" style="77" customWidth="1"/>
    <col min="12294" max="12294" width="16.85546875" style="77" customWidth="1"/>
    <col min="12295" max="12295" width="15.7109375" style="77" customWidth="1"/>
    <col min="12296" max="12544" width="11.42578125" style="77"/>
    <col min="12545" max="12545" width="7.140625" style="77" bestFit="1" customWidth="1"/>
    <col min="12546" max="12546" width="41.5703125" style="77" customWidth="1"/>
    <col min="12547" max="12547" width="16.85546875" style="77" customWidth="1"/>
    <col min="12548" max="12548" width="15" style="77" customWidth="1"/>
    <col min="12549" max="12549" width="15.28515625" style="77" customWidth="1"/>
    <col min="12550" max="12550" width="16.85546875" style="77" customWidth="1"/>
    <col min="12551" max="12551" width="15.7109375" style="77" customWidth="1"/>
    <col min="12552" max="12800" width="11.42578125" style="77"/>
    <col min="12801" max="12801" width="7.140625" style="77" bestFit="1" customWidth="1"/>
    <col min="12802" max="12802" width="41.5703125" style="77" customWidth="1"/>
    <col min="12803" max="12803" width="16.85546875" style="77" customWidth="1"/>
    <col min="12804" max="12804" width="15" style="77" customWidth="1"/>
    <col min="12805" max="12805" width="15.28515625" style="77" customWidth="1"/>
    <col min="12806" max="12806" width="16.85546875" style="77" customWidth="1"/>
    <col min="12807" max="12807" width="15.7109375" style="77" customWidth="1"/>
    <col min="12808" max="13056" width="11.42578125" style="77"/>
    <col min="13057" max="13057" width="7.140625" style="77" bestFit="1" customWidth="1"/>
    <col min="13058" max="13058" width="41.5703125" style="77" customWidth="1"/>
    <col min="13059" max="13059" width="16.85546875" style="77" customWidth="1"/>
    <col min="13060" max="13060" width="15" style="77" customWidth="1"/>
    <col min="13061" max="13061" width="15.28515625" style="77" customWidth="1"/>
    <col min="13062" max="13062" width="16.85546875" style="77" customWidth="1"/>
    <col min="13063" max="13063" width="15.7109375" style="77" customWidth="1"/>
    <col min="13064" max="13312" width="11.42578125" style="77"/>
    <col min="13313" max="13313" width="7.140625" style="77" bestFit="1" customWidth="1"/>
    <col min="13314" max="13314" width="41.5703125" style="77" customWidth="1"/>
    <col min="13315" max="13315" width="16.85546875" style="77" customWidth="1"/>
    <col min="13316" max="13316" width="15" style="77" customWidth="1"/>
    <col min="13317" max="13317" width="15.28515625" style="77" customWidth="1"/>
    <col min="13318" max="13318" width="16.85546875" style="77" customWidth="1"/>
    <col min="13319" max="13319" width="15.7109375" style="77" customWidth="1"/>
    <col min="13320" max="13568" width="11.42578125" style="77"/>
    <col min="13569" max="13569" width="7.140625" style="77" bestFit="1" customWidth="1"/>
    <col min="13570" max="13570" width="41.5703125" style="77" customWidth="1"/>
    <col min="13571" max="13571" width="16.85546875" style="77" customWidth="1"/>
    <col min="13572" max="13572" width="15" style="77" customWidth="1"/>
    <col min="13573" max="13573" width="15.28515625" style="77" customWidth="1"/>
    <col min="13574" max="13574" width="16.85546875" style="77" customWidth="1"/>
    <col min="13575" max="13575" width="15.7109375" style="77" customWidth="1"/>
    <col min="13576" max="13824" width="11.42578125" style="77"/>
    <col min="13825" max="13825" width="7.140625" style="77" bestFit="1" customWidth="1"/>
    <col min="13826" max="13826" width="41.5703125" style="77" customWidth="1"/>
    <col min="13827" max="13827" width="16.85546875" style="77" customWidth="1"/>
    <col min="13828" max="13828" width="15" style="77" customWidth="1"/>
    <col min="13829" max="13829" width="15.28515625" style="77" customWidth="1"/>
    <col min="13830" max="13830" width="16.85546875" style="77" customWidth="1"/>
    <col min="13831" max="13831" width="15.7109375" style="77" customWidth="1"/>
    <col min="13832" max="14080" width="11.42578125" style="77"/>
    <col min="14081" max="14081" width="7.140625" style="77" bestFit="1" customWidth="1"/>
    <col min="14082" max="14082" width="41.5703125" style="77" customWidth="1"/>
    <col min="14083" max="14083" width="16.85546875" style="77" customWidth="1"/>
    <col min="14084" max="14084" width="15" style="77" customWidth="1"/>
    <col min="14085" max="14085" width="15.28515625" style="77" customWidth="1"/>
    <col min="14086" max="14086" width="16.85546875" style="77" customWidth="1"/>
    <col min="14087" max="14087" width="15.7109375" style="77" customWidth="1"/>
    <col min="14088" max="14336" width="11.42578125" style="77"/>
    <col min="14337" max="14337" width="7.140625" style="77" bestFit="1" customWidth="1"/>
    <col min="14338" max="14338" width="41.5703125" style="77" customWidth="1"/>
    <col min="14339" max="14339" width="16.85546875" style="77" customWidth="1"/>
    <col min="14340" max="14340" width="15" style="77" customWidth="1"/>
    <col min="14341" max="14341" width="15.28515625" style="77" customWidth="1"/>
    <col min="14342" max="14342" width="16.85546875" style="77" customWidth="1"/>
    <col min="14343" max="14343" width="15.7109375" style="77" customWidth="1"/>
    <col min="14344" max="14592" width="11.42578125" style="77"/>
    <col min="14593" max="14593" width="7.140625" style="77" bestFit="1" customWidth="1"/>
    <col min="14594" max="14594" width="41.5703125" style="77" customWidth="1"/>
    <col min="14595" max="14595" width="16.85546875" style="77" customWidth="1"/>
    <col min="14596" max="14596" width="15" style="77" customWidth="1"/>
    <col min="14597" max="14597" width="15.28515625" style="77" customWidth="1"/>
    <col min="14598" max="14598" width="16.85546875" style="77" customWidth="1"/>
    <col min="14599" max="14599" width="15.7109375" style="77" customWidth="1"/>
    <col min="14600" max="14848" width="11.42578125" style="77"/>
    <col min="14849" max="14849" width="7.140625" style="77" bestFit="1" customWidth="1"/>
    <col min="14850" max="14850" width="41.5703125" style="77" customWidth="1"/>
    <col min="14851" max="14851" width="16.85546875" style="77" customWidth="1"/>
    <col min="14852" max="14852" width="15" style="77" customWidth="1"/>
    <col min="14853" max="14853" width="15.28515625" style="77" customWidth="1"/>
    <col min="14854" max="14854" width="16.85546875" style="77" customWidth="1"/>
    <col min="14855" max="14855" width="15.7109375" style="77" customWidth="1"/>
    <col min="14856" max="15104" width="11.42578125" style="77"/>
    <col min="15105" max="15105" width="7.140625" style="77" bestFit="1" customWidth="1"/>
    <col min="15106" max="15106" width="41.5703125" style="77" customWidth="1"/>
    <col min="15107" max="15107" width="16.85546875" style="77" customWidth="1"/>
    <col min="15108" max="15108" width="15" style="77" customWidth="1"/>
    <col min="15109" max="15109" width="15.28515625" style="77" customWidth="1"/>
    <col min="15110" max="15110" width="16.85546875" style="77" customWidth="1"/>
    <col min="15111" max="15111" width="15.7109375" style="77" customWidth="1"/>
    <col min="15112" max="15360" width="11.42578125" style="77"/>
    <col min="15361" max="15361" width="7.140625" style="77" bestFit="1" customWidth="1"/>
    <col min="15362" max="15362" width="41.5703125" style="77" customWidth="1"/>
    <col min="15363" max="15363" width="16.85546875" style="77" customWidth="1"/>
    <col min="15364" max="15364" width="15" style="77" customWidth="1"/>
    <col min="15365" max="15365" width="15.28515625" style="77" customWidth="1"/>
    <col min="15366" max="15366" width="16.85546875" style="77" customWidth="1"/>
    <col min="15367" max="15367" width="15.7109375" style="77" customWidth="1"/>
    <col min="15368" max="15616" width="11.42578125" style="77"/>
    <col min="15617" max="15617" width="7.140625" style="77" bestFit="1" customWidth="1"/>
    <col min="15618" max="15618" width="41.5703125" style="77" customWidth="1"/>
    <col min="15619" max="15619" width="16.85546875" style="77" customWidth="1"/>
    <col min="15620" max="15620" width="15" style="77" customWidth="1"/>
    <col min="15621" max="15621" width="15.28515625" style="77" customWidth="1"/>
    <col min="15622" max="15622" width="16.85546875" style="77" customWidth="1"/>
    <col min="15623" max="15623" width="15.7109375" style="77" customWidth="1"/>
    <col min="15624" max="15872" width="11.42578125" style="77"/>
    <col min="15873" max="15873" width="7.140625" style="77" bestFit="1" customWidth="1"/>
    <col min="15874" max="15874" width="41.5703125" style="77" customWidth="1"/>
    <col min="15875" max="15875" width="16.85546875" style="77" customWidth="1"/>
    <col min="15876" max="15876" width="15" style="77" customWidth="1"/>
    <col min="15877" max="15877" width="15.28515625" style="77" customWidth="1"/>
    <col min="15878" max="15878" width="16.85546875" style="77" customWidth="1"/>
    <col min="15879" max="15879" width="15.7109375" style="77" customWidth="1"/>
    <col min="15880" max="16128" width="11.42578125" style="77"/>
    <col min="16129" max="16129" width="7.140625" style="77" bestFit="1" customWidth="1"/>
    <col min="16130" max="16130" width="41.5703125" style="77" customWidth="1"/>
    <col min="16131" max="16131" width="16.85546875" style="77" customWidth="1"/>
    <col min="16132" max="16132" width="15" style="77" customWidth="1"/>
    <col min="16133" max="16133" width="15.28515625" style="77" customWidth="1"/>
    <col min="16134" max="16134" width="16.85546875" style="77" customWidth="1"/>
    <col min="16135" max="16135" width="15.7109375" style="77" customWidth="1"/>
    <col min="16136" max="16384" width="11.42578125" style="77"/>
  </cols>
  <sheetData>
    <row r="2" spans="2:11" ht="13.5" thickBot="1" x14ac:dyDescent="0.3">
      <c r="B2" s="463"/>
      <c r="C2" s="463"/>
      <c r="D2" s="463"/>
      <c r="E2" s="463"/>
      <c r="F2" s="463"/>
      <c r="G2" s="463"/>
    </row>
    <row r="3" spans="2:11" ht="13.5" customHeight="1" x14ac:dyDescent="0.25">
      <c r="B3" s="342"/>
      <c r="C3" s="467" t="s">
        <v>221</v>
      </c>
      <c r="D3" s="467"/>
      <c r="E3" s="467"/>
      <c r="F3" s="467"/>
      <c r="G3" s="468"/>
      <c r="H3" s="59"/>
      <c r="I3" s="76"/>
      <c r="J3" s="76"/>
      <c r="K3" s="76"/>
    </row>
    <row r="4" spans="2:11" ht="13.5" customHeight="1" x14ac:dyDescent="0.25">
      <c r="B4" s="300"/>
      <c r="C4" s="433" t="s">
        <v>210</v>
      </c>
      <c r="D4" s="433"/>
      <c r="E4" s="433"/>
      <c r="F4" s="433"/>
      <c r="G4" s="434"/>
      <c r="H4" s="59"/>
      <c r="I4" s="76"/>
      <c r="J4" s="76"/>
      <c r="K4" s="76"/>
    </row>
    <row r="5" spans="2:11" ht="13.5" customHeight="1" x14ac:dyDescent="0.25">
      <c r="B5" s="297"/>
      <c r="C5" s="429" t="s">
        <v>313</v>
      </c>
      <c r="D5" s="429"/>
      <c r="E5" s="429"/>
      <c r="F5" s="429"/>
      <c r="G5" s="430"/>
      <c r="H5" s="76"/>
      <c r="I5" s="76"/>
      <c r="J5" s="76"/>
      <c r="K5" s="76"/>
    </row>
    <row r="6" spans="2:11" ht="13.5" customHeight="1" x14ac:dyDescent="0.25">
      <c r="B6" s="292"/>
      <c r="C6" s="429" t="s">
        <v>222</v>
      </c>
      <c r="D6" s="429"/>
      <c r="E6" s="429"/>
      <c r="F6" s="429"/>
      <c r="G6" s="430"/>
      <c r="H6" s="76"/>
      <c r="I6" s="76"/>
      <c r="J6" s="76"/>
      <c r="K6" s="76"/>
    </row>
    <row r="7" spans="2:11" ht="13.5" customHeight="1" x14ac:dyDescent="0.25">
      <c r="B7" s="300"/>
      <c r="C7" s="433" t="s">
        <v>324</v>
      </c>
      <c r="D7" s="433"/>
      <c r="E7" s="433"/>
      <c r="F7" s="433"/>
      <c r="G7" s="434"/>
      <c r="H7" s="59"/>
      <c r="I7" s="76"/>
      <c r="J7" s="76"/>
      <c r="K7" s="76"/>
    </row>
    <row r="8" spans="2:11" ht="13.5" customHeight="1" thickBot="1" x14ac:dyDescent="0.3">
      <c r="B8" s="317"/>
      <c r="C8" s="461" t="s">
        <v>211</v>
      </c>
      <c r="D8" s="461"/>
      <c r="E8" s="461"/>
      <c r="F8" s="461"/>
      <c r="G8" s="462"/>
      <c r="H8" s="78"/>
      <c r="I8" s="78"/>
      <c r="J8" s="78"/>
      <c r="K8" s="76"/>
    </row>
    <row r="9" spans="2:11" s="79" customFormat="1" ht="51.75" customHeight="1" x14ac:dyDescent="0.25">
      <c r="B9" s="179" t="s">
        <v>1</v>
      </c>
      <c r="C9" s="180" t="s">
        <v>146</v>
      </c>
      <c r="D9" s="180" t="s">
        <v>147</v>
      </c>
      <c r="E9" s="180" t="s">
        <v>148</v>
      </c>
      <c r="F9" s="180" t="s">
        <v>149</v>
      </c>
      <c r="G9" s="181" t="s">
        <v>150</v>
      </c>
    </row>
    <row r="10" spans="2:11" x14ac:dyDescent="0.25">
      <c r="B10" s="263" t="s">
        <v>3</v>
      </c>
      <c r="C10" s="80">
        <f>C11+C20</f>
        <v>3186753</v>
      </c>
      <c r="D10" s="80">
        <f t="shared" ref="D10:F10" si="0">D11+D20</f>
        <v>13935139</v>
      </c>
      <c r="E10" s="80">
        <f t="shared" si="0"/>
        <v>12630958</v>
      </c>
      <c r="F10" s="80">
        <f t="shared" si="0"/>
        <v>4490934</v>
      </c>
      <c r="G10" s="255">
        <f>F10-C10</f>
        <v>1304181</v>
      </c>
    </row>
    <row r="11" spans="2:11" x14ac:dyDescent="0.25">
      <c r="B11" s="264" t="s">
        <v>151</v>
      </c>
      <c r="C11" s="81">
        <f>SUM(C12:C18)</f>
        <v>1058533</v>
      </c>
      <c r="D11" s="81">
        <f t="shared" ref="D11:E11" si="1">SUM(D12:D18)</f>
        <v>13251114</v>
      </c>
      <c r="E11" s="81">
        <f t="shared" si="1"/>
        <v>12227516</v>
      </c>
      <c r="F11" s="81">
        <f>C11+D11-E11</f>
        <v>2082131</v>
      </c>
      <c r="G11" s="255">
        <f>F11-C11</f>
        <v>1023598</v>
      </c>
    </row>
    <row r="12" spans="2:11" x14ac:dyDescent="0.25">
      <c r="B12" s="256" t="s">
        <v>7</v>
      </c>
      <c r="C12" s="82">
        <v>949091</v>
      </c>
      <c r="D12" s="82">
        <v>12583052</v>
      </c>
      <c r="E12" s="82">
        <v>11839120</v>
      </c>
      <c r="F12" s="82">
        <f>SUM(C12+D12)-E12</f>
        <v>1693023</v>
      </c>
      <c r="G12" s="211">
        <f>F12-C12</f>
        <v>743932</v>
      </c>
    </row>
    <row r="13" spans="2:11" x14ac:dyDescent="0.25">
      <c r="B13" s="256" t="s">
        <v>9</v>
      </c>
      <c r="C13" s="82">
        <v>19647</v>
      </c>
      <c r="D13" s="82">
        <v>293315</v>
      </c>
      <c r="E13" s="82">
        <v>262463</v>
      </c>
      <c r="F13" s="82">
        <f>SUM(C13+D13)-E13</f>
        <v>50499</v>
      </c>
      <c r="G13" s="211">
        <f>F13-C13</f>
        <v>30852</v>
      </c>
    </row>
    <row r="14" spans="2:11" x14ac:dyDescent="0.25">
      <c r="B14" s="256" t="s">
        <v>11</v>
      </c>
      <c r="C14" s="82">
        <v>89795</v>
      </c>
      <c r="D14" s="82">
        <v>374747</v>
      </c>
      <c r="E14" s="82">
        <v>125933</v>
      </c>
      <c r="F14" s="82">
        <f>SUM(C14+D14)-E14</f>
        <v>338609</v>
      </c>
      <c r="G14" s="211">
        <f>F14-C14</f>
        <v>248814</v>
      </c>
    </row>
    <row r="15" spans="2:11" x14ac:dyDescent="0.25">
      <c r="B15" s="256" t="s">
        <v>13</v>
      </c>
      <c r="C15" s="82">
        <v>0</v>
      </c>
      <c r="D15" s="82">
        <v>0</v>
      </c>
      <c r="E15" s="82">
        <v>0</v>
      </c>
      <c r="F15" s="82">
        <v>0</v>
      </c>
      <c r="G15" s="344">
        <v>0</v>
      </c>
    </row>
    <row r="16" spans="2:11" x14ac:dyDescent="0.25">
      <c r="B16" s="256" t="s">
        <v>15</v>
      </c>
      <c r="C16" s="82">
        <v>0</v>
      </c>
      <c r="D16" s="82">
        <v>0</v>
      </c>
      <c r="E16" s="82">
        <v>0</v>
      </c>
      <c r="F16" s="82">
        <v>0</v>
      </c>
      <c r="G16" s="344">
        <v>0</v>
      </c>
    </row>
    <row r="17" spans="2:7" x14ac:dyDescent="0.25">
      <c r="B17" s="256" t="s">
        <v>17</v>
      </c>
      <c r="C17" s="82">
        <v>0</v>
      </c>
      <c r="D17" s="82">
        <v>0</v>
      </c>
      <c r="E17" s="82">
        <v>0</v>
      </c>
      <c r="F17" s="82">
        <v>0</v>
      </c>
      <c r="G17" s="344">
        <v>0</v>
      </c>
    </row>
    <row r="18" spans="2:7" x14ac:dyDescent="0.25">
      <c r="B18" s="256" t="s">
        <v>19</v>
      </c>
      <c r="C18" s="82">
        <v>0</v>
      </c>
      <c r="D18" s="82">
        <v>0</v>
      </c>
      <c r="E18" s="82">
        <v>0</v>
      </c>
      <c r="F18" s="82">
        <v>0</v>
      </c>
      <c r="G18" s="344">
        <v>0</v>
      </c>
    </row>
    <row r="19" spans="2:7" x14ac:dyDescent="0.25">
      <c r="B19" s="185"/>
      <c r="C19" s="81"/>
      <c r="D19" s="81"/>
      <c r="E19" s="81"/>
      <c r="F19" s="81"/>
      <c r="G19" s="255"/>
    </row>
    <row r="20" spans="2:7" x14ac:dyDescent="0.25">
      <c r="B20" s="257" t="s">
        <v>116</v>
      </c>
      <c r="C20" s="81">
        <f>SUM(C21:C29)</f>
        <v>2128220</v>
      </c>
      <c r="D20" s="81">
        <f t="shared" ref="D20:G20" si="2">SUM(D21:D29)</f>
        <v>684025</v>
      </c>
      <c r="E20" s="81">
        <f t="shared" si="2"/>
        <v>403442</v>
      </c>
      <c r="F20" s="81">
        <f t="shared" si="2"/>
        <v>2408803</v>
      </c>
      <c r="G20" s="258">
        <f t="shared" si="2"/>
        <v>280583</v>
      </c>
    </row>
    <row r="21" spans="2:7" x14ac:dyDescent="0.25">
      <c r="B21" s="256" t="s">
        <v>152</v>
      </c>
      <c r="C21" s="82">
        <v>102000</v>
      </c>
      <c r="D21" s="82">
        <v>13387</v>
      </c>
      <c r="E21" s="82">
        <v>67</v>
      </c>
      <c r="F21" s="82">
        <f>SUM(C21+D21)-E21</f>
        <v>115320</v>
      </c>
      <c r="G21" s="211">
        <f>F21-C21</f>
        <v>13320</v>
      </c>
    </row>
    <row r="22" spans="2:7" x14ac:dyDescent="0.25">
      <c r="B22" s="256" t="s">
        <v>27</v>
      </c>
      <c r="C22" s="82">
        <v>0</v>
      </c>
      <c r="D22" s="82">
        <v>0</v>
      </c>
      <c r="E22" s="82">
        <v>0</v>
      </c>
      <c r="F22" s="82">
        <v>0</v>
      </c>
      <c r="G22" s="211">
        <v>0</v>
      </c>
    </row>
    <row r="23" spans="2:7" x14ac:dyDescent="0.25">
      <c r="B23" s="256" t="s">
        <v>153</v>
      </c>
      <c r="C23" s="82">
        <v>1597864</v>
      </c>
      <c r="D23" s="82">
        <v>419043</v>
      </c>
      <c r="E23" s="82">
        <v>219646</v>
      </c>
      <c r="F23" s="82">
        <f>SUM(C23+D23)-E23</f>
        <v>1797261</v>
      </c>
      <c r="G23" s="211">
        <f t="shared" ref="G23:G29" si="3">F23-C23</f>
        <v>199397</v>
      </c>
    </row>
    <row r="24" spans="2:7" x14ac:dyDescent="0.25">
      <c r="B24" s="256" t="s">
        <v>31</v>
      </c>
      <c r="C24" s="82">
        <v>920634</v>
      </c>
      <c r="D24" s="82">
        <v>219478</v>
      </c>
      <c r="E24" s="82">
        <v>77323</v>
      </c>
      <c r="F24" s="82">
        <f t="shared" ref="F24:F28" si="4">SUM(C24+D24)-E24</f>
        <v>1062789</v>
      </c>
      <c r="G24" s="211">
        <f t="shared" si="3"/>
        <v>142155</v>
      </c>
    </row>
    <row r="25" spans="2:7" x14ac:dyDescent="0.25">
      <c r="B25" s="256" t="s">
        <v>33</v>
      </c>
      <c r="C25" s="84">
        <v>38440</v>
      </c>
      <c r="D25" s="84">
        <v>15972</v>
      </c>
      <c r="E25" s="84">
        <v>40</v>
      </c>
      <c r="F25" s="82">
        <f t="shared" si="4"/>
        <v>54372</v>
      </c>
      <c r="G25" s="211">
        <f t="shared" si="3"/>
        <v>15932</v>
      </c>
    </row>
    <row r="26" spans="2:7" x14ac:dyDescent="0.25">
      <c r="B26" s="256" t="s">
        <v>35</v>
      </c>
      <c r="C26" s="82">
        <v>-591132</v>
      </c>
      <c r="D26" s="82">
        <v>16145</v>
      </c>
      <c r="E26" s="82">
        <v>106366</v>
      </c>
      <c r="F26" s="82">
        <f t="shared" si="4"/>
        <v>-681353</v>
      </c>
      <c r="G26" s="211">
        <f t="shared" si="3"/>
        <v>-90221</v>
      </c>
    </row>
    <row r="27" spans="2:7" x14ac:dyDescent="0.25">
      <c r="B27" s="256" t="s">
        <v>37</v>
      </c>
      <c r="C27" s="82">
        <v>60414</v>
      </c>
      <c r="D27" s="82"/>
      <c r="E27" s="82"/>
      <c r="F27" s="82">
        <f t="shared" si="4"/>
        <v>60414</v>
      </c>
      <c r="G27" s="211">
        <f t="shared" si="3"/>
        <v>0</v>
      </c>
    </row>
    <row r="28" spans="2:7" x14ac:dyDescent="0.25">
      <c r="B28" s="256" t="s">
        <v>38</v>
      </c>
      <c r="C28" s="82">
        <v>0</v>
      </c>
      <c r="D28" s="82">
        <v>0</v>
      </c>
      <c r="E28" s="82">
        <v>0</v>
      </c>
      <c r="F28" s="82">
        <f t="shared" si="4"/>
        <v>0</v>
      </c>
      <c r="G28" s="211">
        <f t="shared" si="3"/>
        <v>0</v>
      </c>
    </row>
    <row r="29" spans="2:7" ht="13.5" thickBot="1" x14ac:dyDescent="0.3">
      <c r="B29" s="259" t="s">
        <v>39</v>
      </c>
      <c r="C29" s="260">
        <v>0</v>
      </c>
      <c r="D29" s="260">
        <v>0</v>
      </c>
      <c r="E29" s="260">
        <v>0</v>
      </c>
      <c r="F29" s="261">
        <v>0</v>
      </c>
      <c r="G29" s="262">
        <f t="shared" si="3"/>
        <v>0</v>
      </c>
    </row>
    <row r="30" spans="2:7" x14ac:dyDescent="0.25">
      <c r="B30" s="343"/>
      <c r="C30" s="87"/>
      <c r="D30" s="87"/>
      <c r="E30" s="87"/>
      <c r="F30" s="86"/>
      <c r="G30" s="87"/>
    </row>
    <row r="31" spans="2:7" ht="16.5" customHeight="1" thickBot="1" x14ac:dyDescent="0.3">
      <c r="B31" s="85"/>
      <c r="C31" s="86"/>
      <c r="D31" s="86"/>
      <c r="E31" s="86"/>
      <c r="F31" s="86"/>
      <c r="G31" s="87"/>
    </row>
    <row r="32" spans="2:7" ht="62.25" customHeight="1" thickBot="1" x14ac:dyDescent="0.3">
      <c r="B32" s="464" t="s">
        <v>187</v>
      </c>
      <c r="C32" s="465"/>
      <c r="D32" s="465"/>
      <c r="E32" s="465"/>
      <c r="F32" s="465"/>
      <c r="G32" s="466"/>
    </row>
    <row r="33" spans="2:7" x14ac:dyDescent="0.25">
      <c r="B33" s="85"/>
      <c r="C33" s="86"/>
      <c r="D33" s="86"/>
      <c r="E33" s="86"/>
      <c r="F33" s="86"/>
      <c r="G33" s="87"/>
    </row>
    <row r="34" spans="2:7" x14ac:dyDescent="0.25">
      <c r="B34" s="85"/>
      <c r="C34" s="86"/>
      <c r="D34" s="86"/>
      <c r="E34" s="86"/>
      <c r="F34" s="86"/>
      <c r="G34" s="87"/>
    </row>
    <row r="35" spans="2:7" x14ac:dyDescent="0.25">
      <c r="B35" s="85"/>
      <c r="C35" s="86"/>
      <c r="D35" s="86"/>
      <c r="E35" s="86"/>
      <c r="F35" s="86"/>
      <c r="G35" s="87"/>
    </row>
    <row r="36" spans="2:7" x14ac:dyDescent="0.25">
      <c r="B36" s="88"/>
      <c r="C36" s="83"/>
      <c r="D36" s="83"/>
      <c r="E36" s="83"/>
      <c r="F36" s="83"/>
      <c r="G36" s="89"/>
    </row>
    <row r="37" spans="2:7" x14ac:dyDescent="0.25">
      <c r="B37" s="88"/>
      <c r="C37" s="83"/>
      <c r="D37" s="83"/>
      <c r="E37" s="83"/>
      <c r="F37" s="83"/>
      <c r="G37" s="89"/>
    </row>
    <row r="38" spans="2:7" x14ac:dyDescent="0.25">
      <c r="B38" s="85"/>
      <c r="C38" s="86"/>
      <c r="D38" s="86"/>
      <c r="E38" s="86"/>
      <c r="F38" s="86"/>
      <c r="G38" s="87"/>
    </row>
    <row r="39" spans="2:7" x14ac:dyDescent="0.25">
      <c r="B39" s="85"/>
      <c r="C39" s="86"/>
      <c r="D39" s="86"/>
      <c r="E39" s="86"/>
      <c r="F39" s="86"/>
      <c r="G39" s="87"/>
    </row>
    <row r="40" spans="2:7" x14ac:dyDescent="0.25">
      <c r="B40" s="85"/>
      <c r="C40" s="86"/>
      <c r="D40" s="86"/>
      <c r="E40" s="86"/>
      <c r="F40" s="86"/>
      <c r="G40" s="87"/>
    </row>
    <row r="41" spans="2:7" x14ac:dyDescent="0.25">
      <c r="B41" s="85"/>
      <c r="C41" s="86"/>
      <c r="D41" s="86"/>
      <c r="E41" s="86"/>
      <c r="F41" s="86"/>
      <c r="G41" s="87"/>
    </row>
    <row r="42" spans="2:7" x14ac:dyDescent="0.25">
      <c r="B42" s="85"/>
      <c r="C42" s="86"/>
      <c r="D42" s="86"/>
      <c r="E42" s="86"/>
      <c r="F42" s="86"/>
      <c r="G42" s="87"/>
    </row>
    <row r="43" spans="2:7" x14ac:dyDescent="0.25">
      <c r="B43" s="88"/>
      <c r="C43" s="83"/>
      <c r="D43" s="83"/>
      <c r="E43" s="83"/>
      <c r="F43" s="83"/>
      <c r="G43" s="89"/>
    </row>
    <row r="44" spans="2:7" x14ac:dyDescent="0.25">
      <c r="B44" s="85"/>
      <c r="C44" s="86"/>
      <c r="D44" s="86"/>
      <c r="E44" s="86"/>
      <c r="F44" s="86"/>
      <c r="G44" s="87"/>
    </row>
    <row r="45" spans="2:7" x14ac:dyDescent="0.25">
      <c r="B45" s="85"/>
      <c r="C45" s="86"/>
      <c r="D45" s="86"/>
      <c r="E45" s="86"/>
      <c r="F45" s="86"/>
      <c r="G45" s="87"/>
    </row>
    <row r="46" spans="2:7" x14ac:dyDescent="0.25">
      <c r="B46" s="85"/>
      <c r="C46" s="86"/>
      <c r="D46" s="86"/>
      <c r="E46" s="86"/>
      <c r="F46" s="86"/>
      <c r="G46" s="87"/>
    </row>
    <row r="47" spans="2:7" x14ac:dyDescent="0.25">
      <c r="B47" s="85"/>
      <c r="C47" s="86"/>
      <c r="D47" s="86"/>
      <c r="E47" s="86"/>
      <c r="F47" s="86"/>
      <c r="G47" s="87"/>
    </row>
    <row r="48" spans="2:7" x14ac:dyDescent="0.25">
      <c r="B48" s="85"/>
      <c r="C48" s="86"/>
      <c r="D48" s="86"/>
      <c r="E48" s="86"/>
      <c r="F48" s="86"/>
      <c r="G48" s="87"/>
    </row>
    <row r="49" spans="2:7" x14ac:dyDescent="0.25">
      <c r="B49" s="85"/>
      <c r="C49" s="86"/>
      <c r="D49" s="86"/>
      <c r="E49" s="86"/>
      <c r="F49" s="86"/>
      <c r="G49" s="87"/>
    </row>
    <row r="50" spans="2:7" x14ac:dyDescent="0.25">
      <c r="B50" s="85"/>
      <c r="C50" s="86"/>
      <c r="D50" s="86"/>
      <c r="E50" s="86"/>
      <c r="F50" s="86"/>
      <c r="G50" s="87"/>
    </row>
    <row r="51" spans="2:7" x14ac:dyDescent="0.25">
      <c r="B51" s="85"/>
      <c r="C51" s="86"/>
      <c r="D51" s="86"/>
      <c r="E51" s="86"/>
      <c r="F51" s="86"/>
      <c r="G51" s="87"/>
    </row>
    <row r="52" spans="2:7" x14ac:dyDescent="0.25">
      <c r="B52" s="88"/>
      <c r="C52" s="83"/>
      <c r="D52" s="83"/>
      <c r="E52" s="83"/>
      <c r="F52" s="83"/>
      <c r="G52" s="89"/>
    </row>
    <row r="53" spans="2:7" x14ac:dyDescent="0.25">
      <c r="B53" s="85"/>
      <c r="C53" s="86"/>
      <c r="D53" s="86"/>
      <c r="E53" s="86"/>
      <c r="F53" s="86"/>
      <c r="G53" s="87"/>
    </row>
    <row r="54" spans="2:7" x14ac:dyDescent="0.25">
      <c r="B54" s="85"/>
      <c r="C54" s="86"/>
      <c r="D54" s="86"/>
      <c r="E54" s="86"/>
      <c r="F54" s="86"/>
      <c r="G54" s="87"/>
    </row>
    <row r="55" spans="2:7" x14ac:dyDescent="0.25">
      <c r="B55" s="85"/>
      <c r="C55" s="86"/>
      <c r="D55" s="86"/>
      <c r="E55" s="86"/>
      <c r="F55" s="86"/>
      <c r="G55" s="87"/>
    </row>
    <row r="56" spans="2:7" x14ac:dyDescent="0.25">
      <c r="B56" s="85"/>
      <c r="C56" s="86"/>
      <c r="D56" s="86"/>
      <c r="E56" s="86"/>
      <c r="F56" s="86"/>
      <c r="G56" s="87"/>
    </row>
    <row r="57" spans="2:7" x14ac:dyDescent="0.25">
      <c r="B57" s="85"/>
      <c r="C57" s="86"/>
      <c r="D57" s="86"/>
      <c r="E57" s="86"/>
      <c r="F57" s="86"/>
      <c r="G57" s="87"/>
    </row>
    <row r="58" spans="2:7" x14ac:dyDescent="0.25">
      <c r="B58" s="90"/>
      <c r="C58" s="83"/>
      <c r="D58" s="83"/>
      <c r="E58" s="83"/>
      <c r="F58" s="83"/>
      <c r="G58" s="89"/>
    </row>
    <row r="59" spans="2:7" x14ac:dyDescent="0.25">
      <c r="B59" s="85"/>
      <c r="C59" s="86"/>
      <c r="D59" s="86"/>
      <c r="E59" s="86"/>
      <c r="F59" s="86"/>
      <c r="G59" s="87"/>
    </row>
    <row r="60" spans="2:7" x14ac:dyDescent="0.25">
      <c r="B60" s="85"/>
      <c r="C60" s="86"/>
      <c r="D60" s="86"/>
      <c r="E60" s="86"/>
      <c r="F60" s="86"/>
      <c r="G60" s="87"/>
    </row>
    <row r="61" spans="2:7" x14ac:dyDescent="0.25">
      <c r="B61" s="85"/>
      <c r="C61" s="86"/>
      <c r="D61" s="86"/>
      <c r="E61" s="86"/>
      <c r="F61" s="86"/>
      <c r="G61" s="87"/>
    </row>
    <row r="62" spans="2:7" x14ac:dyDescent="0.25">
      <c r="B62" s="85"/>
      <c r="C62" s="86"/>
      <c r="D62" s="86"/>
      <c r="E62" s="86"/>
      <c r="F62" s="86"/>
      <c r="G62" s="87"/>
    </row>
    <row r="63" spans="2:7" x14ac:dyDescent="0.25">
      <c r="B63" s="85"/>
      <c r="C63" s="86"/>
      <c r="D63" s="86"/>
      <c r="E63" s="86"/>
      <c r="F63" s="86"/>
      <c r="G63" s="87"/>
    </row>
    <row r="64" spans="2:7" x14ac:dyDescent="0.25">
      <c r="B64" s="88"/>
      <c r="C64" s="83"/>
      <c r="D64" s="83"/>
      <c r="E64" s="83"/>
      <c r="F64" s="83"/>
      <c r="G64" s="89"/>
    </row>
    <row r="65" spans="2:7" x14ac:dyDescent="0.25">
      <c r="B65" s="85"/>
      <c r="C65" s="86"/>
      <c r="D65" s="86"/>
      <c r="E65" s="86"/>
      <c r="F65" s="86"/>
      <c r="G65" s="87"/>
    </row>
    <row r="66" spans="2:7" x14ac:dyDescent="0.25">
      <c r="B66" s="85"/>
      <c r="C66" s="86"/>
      <c r="D66" s="86"/>
      <c r="E66" s="86"/>
      <c r="F66" s="86"/>
      <c r="G66" s="87"/>
    </row>
    <row r="67" spans="2:7" x14ac:dyDescent="0.25">
      <c r="B67" s="85"/>
      <c r="C67" s="86"/>
      <c r="D67" s="86"/>
      <c r="E67" s="86"/>
      <c r="F67" s="86"/>
      <c r="G67" s="87"/>
    </row>
    <row r="68" spans="2:7" x14ac:dyDescent="0.25">
      <c r="B68" s="85"/>
      <c r="C68" s="86"/>
      <c r="D68" s="86"/>
      <c r="E68" s="86"/>
      <c r="F68" s="86"/>
      <c r="G68" s="87"/>
    </row>
    <row r="69" spans="2:7" x14ac:dyDescent="0.25">
      <c r="B69" s="91"/>
      <c r="C69" s="86"/>
      <c r="D69" s="86"/>
      <c r="E69" s="86"/>
      <c r="F69" s="86"/>
      <c r="G69" s="87"/>
    </row>
    <row r="70" spans="2:7" x14ac:dyDescent="0.25">
      <c r="B70" s="85"/>
      <c r="C70" s="86"/>
      <c r="D70" s="86"/>
      <c r="E70" s="86"/>
      <c r="F70" s="86"/>
      <c r="G70" s="87"/>
    </row>
    <row r="71" spans="2:7" x14ac:dyDescent="0.25">
      <c r="B71" s="85"/>
      <c r="C71" s="86"/>
      <c r="D71" s="86"/>
      <c r="E71" s="86"/>
      <c r="F71" s="86"/>
      <c r="G71" s="87"/>
    </row>
    <row r="72" spans="2:7" x14ac:dyDescent="0.25">
      <c r="B72" s="88"/>
      <c r="C72" s="83"/>
      <c r="D72" s="83"/>
      <c r="E72" s="83"/>
      <c r="F72" s="83"/>
      <c r="G72" s="89"/>
    </row>
    <row r="73" spans="2:7" x14ac:dyDescent="0.25">
      <c r="B73" s="85"/>
      <c r="C73" s="86"/>
      <c r="D73" s="86"/>
      <c r="E73" s="86"/>
      <c r="F73" s="86"/>
      <c r="G73" s="87"/>
    </row>
    <row r="74" spans="2:7" x14ac:dyDescent="0.25">
      <c r="B74" s="85"/>
      <c r="C74" s="86"/>
      <c r="D74" s="86"/>
      <c r="E74" s="86"/>
      <c r="F74" s="86"/>
      <c r="G74" s="87"/>
    </row>
    <row r="75" spans="2:7" ht="13.5" thickBot="1" x14ac:dyDescent="0.3">
      <c r="B75" s="92"/>
      <c r="C75" s="86"/>
      <c r="D75" s="86"/>
      <c r="E75" s="86"/>
      <c r="F75" s="86"/>
      <c r="G75" s="87"/>
    </row>
    <row r="76" spans="2:7" x14ac:dyDescent="0.25">
      <c r="C76" s="76"/>
      <c r="D76" s="76"/>
      <c r="E76" s="76"/>
      <c r="F76" s="76"/>
      <c r="G76" s="76"/>
    </row>
  </sheetData>
  <mergeCells count="8">
    <mergeCell ref="B2:G2"/>
    <mergeCell ref="B32:G32"/>
    <mergeCell ref="C3:G3"/>
    <mergeCell ref="C4:G4"/>
    <mergeCell ref="C5:G5"/>
    <mergeCell ref="C6:G6"/>
    <mergeCell ref="C7:G7"/>
    <mergeCell ref="C8:G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2"/>
  <sheetViews>
    <sheetView showGridLines="0" workbookViewId="0">
      <selection activeCell="H21" sqref="H21"/>
    </sheetView>
  </sheetViews>
  <sheetFormatPr baseColWidth="10" defaultRowHeight="11.25" x14ac:dyDescent="0.2"/>
  <cols>
    <col min="1" max="1" width="4.7109375" style="1" customWidth="1"/>
    <col min="2" max="2" width="37.85546875" style="1" customWidth="1"/>
    <col min="3" max="3" width="18.7109375" style="1" customWidth="1"/>
    <col min="4" max="4" width="18.85546875" style="1" customWidth="1"/>
    <col min="5" max="6" width="18.7109375" style="1" customWidth="1"/>
    <col min="7" max="8" width="11.42578125" style="1"/>
    <col min="9" max="9" width="12.42578125" style="136" customWidth="1"/>
    <col min="10" max="252" width="11.42578125" style="1"/>
    <col min="253" max="253" width="40.42578125" style="1" customWidth="1"/>
    <col min="254" max="254" width="15.85546875" style="1" customWidth="1"/>
    <col min="255" max="255" width="12.42578125" style="1" customWidth="1"/>
    <col min="256" max="256" width="10" style="1" customWidth="1"/>
    <col min="257" max="257" width="11.28515625" style="1" customWidth="1"/>
    <col min="258" max="258" width="12.85546875" style="1" customWidth="1"/>
    <col min="259" max="259" width="13.5703125" style="1" customWidth="1"/>
    <col min="260" max="260" width="11.42578125" style="1" customWidth="1"/>
    <col min="261" max="261" width="13.28515625" style="1" customWidth="1"/>
    <col min="262" max="262" width="11.42578125" style="1" customWidth="1"/>
    <col min="263" max="508" width="11.42578125" style="1"/>
    <col min="509" max="509" width="40.42578125" style="1" customWidth="1"/>
    <col min="510" max="510" width="15.85546875" style="1" customWidth="1"/>
    <col min="511" max="511" width="12.42578125" style="1" customWidth="1"/>
    <col min="512" max="512" width="10" style="1" customWidth="1"/>
    <col min="513" max="513" width="11.28515625" style="1" customWidth="1"/>
    <col min="514" max="514" width="12.85546875" style="1" customWidth="1"/>
    <col min="515" max="515" width="13.5703125" style="1" customWidth="1"/>
    <col min="516" max="516" width="11.42578125" style="1" customWidth="1"/>
    <col min="517" max="517" width="13.28515625" style="1" customWidth="1"/>
    <col min="518" max="518" width="11.42578125" style="1" customWidth="1"/>
    <col min="519" max="764" width="11.42578125" style="1"/>
    <col min="765" max="765" width="40.42578125" style="1" customWidth="1"/>
    <col min="766" max="766" width="15.85546875" style="1" customWidth="1"/>
    <col min="767" max="767" width="12.42578125" style="1" customWidth="1"/>
    <col min="768" max="768" width="10" style="1" customWidth="1"/>
    <col min="769" max="769" width="11.28515625" style="1" customWidth="1"/>
    <col min="770" max="770" width="12.85546875" style="1" customWidth="1"/>
    <col min="771" max="771" width="13.5703125" style="1" customWidth="1"/>
    <col min="772" max="772" width="11.42578125" style="1" customWidth="1"/>
    <col min="773" max="773" width="13.28515625" style="1" customWidth="1"/>
    <col min="774" max="774" width="11.42578125" style="1" customWidth="1"/>
    <col min="775" max="1020" width="11.42578125" style="1"/>
    <col min="1021" max="1021" width="40.42578125" style="1" customWidth="1"/>
    <col min="1022" max="1022" width="15.85546875" style="1" customWidth="1"/>
    <col min="1023" max="1023" width="12.42578125" style="1" customWidth="1"/>
    <col min="1024" max="1024" width="10" style="1" customWidth="1"/>
    <col min="1025" max="1025" width="11.28515625" style="1" customWidth="1"/>
    <col min="1026" max="1026" width="12.85546875" style="1" customWidth="1"/>
    <col min="1027" max="1027" width="13.5703125" style="1" customWidth="1"/>
    <col min="1028" max="1028" width="11.42578125" style="1" customWidth="1"/>
    <col min="1029" max="1029" width="13.28515625" style="1" customWidth="1"/>
    <col min="1030" max="1030" width="11.42578125" style="1" customWidth="1"/>
    <col min="1031" max="1276" width="11.42578125" style="1"/>
    <col min="1277" max="1277" width="40.42578125" style="1" customWidth="1"/>
    <col min="1278" max="1278" width="15.85546875" style="1" customWidth="1"/>
    <col min="1279" max="1279" width="12.42578125" style="1" customWidth="1"/>
    <col min="1280" max="1280" width="10" style="1" customWidth="1"/>
    <col min="1281" max="1281" width="11.28515625" style="1" customWidth="1"/>
    <col min="1282" max="1282" width="12.85546875" style="1" customWidth="1"/>
    <col min="1283" max="1283" width="13.5703125" style="1" customWidth="1"/>
    <col min="1284" max="1284" width="11.42578125" style="1" customWidth="1"/>
    <col min="1285" max="1285" width="13.28515625" style="1" customWidth="1"/>
    <col min="1286" max="1286" width="11.42578125" style="1" customWidth="1"/>
    <col min="1287" max="1532" width="11.42578125" style="1"/>
    <col min="1533" max="1533" width="40.42578125" style="1" customWidth="1"/>
    <col min="1534" max="1534" width="15.85546875" style="1" customWidth="1"/>
    <col min="1535" max="1535" width="12.42578125" style="1" customWidth="1"/>
    <col min="1536" max="1536" width="10" style="1" customWidth="1"/>
    <col min="1537" max="1537" width="11.28515625" style="1" customWidth="1"/>
    <col min="1538" max="1538" width="12.85546875" style="1" customWidth="1"/>
    <col min="1539" max="1539" width="13.5703125" style="1" customWidth="1"/>
    <col min="1540" max="1540" width="11.42578125" style="1" customWidth="1"/>
    <col min="1541" max="1541" width="13.28515625" style="1" customWidth="1"/>
    <col min="1542" max="1542" width="11.42578125" style="1" customWidth="1"/>
    <col min="1543" max="1788" width="11.42578125" style="1"/>
    <col min="1789" max="1789" width="40.42578125" style="1" customWidth="1"/>
    <col min="1790" max="1790" width="15.85546875" style="1" customWidth="1"/>
    <col min="1791" max="1791" width="12.42578125" style="1" customWidth="1"/>
    <col min="1792" max="1792" width="10" style="1" customWidth="1"/>
    <col min="1793" max="1793" width="11.28515625" style="1" customWidth="1"/>
    <col min="1794" max="1794" width="12.85546875" style="1" customWidth="1"/>
    <col min="1795" max="1795" width="13.5703125" style="1" customWidth="1"/>
    <col min="1796" max="1796" width="11.42578125" style="1" customWidth="1"/>
    <col min="1797" max="1797" width="13.28515625" style="1" customWidth="1"/>
    <col min="1798" max="1798" width="11.42578125" style="1" customWidth="1"/>
    <col min="1799" max="2044" width="11.42578125" style="1"/>
    <col min="2045" max="2045" width="40.42578125" style="1" customWidth="1"/>
    <col min="2046" max="2046" width="15.85546875" style="1" customWidth="1"/>
    <col min="2047" max="2047" width="12.42578125" style="1" customWidth="1"/>
    <col min="2048" max="2048" width="10" style="1" customWidth="1"/>
    <col min="2049" max="2049" width="11.28515625" style="1" customWidth="1"/>
    <col min="2050" max="2050" width="12.85546875" style="1" customWidth="1"/>
    <col min="2051" max="2051" width="13.5703125" style="1" customWidth="1"/>
    <col min="2052" max="2052" width="11.42578125" style="1" customWidth="1"/>
    <col min="2053" max="2053" width="13.28515625" style="1" customWidth="1"/>
    <col min="2054" max="2054" width="11.42578125" style="1" customWidth="1"/>
    <col min="2055" max="2300" width="11.42578125" style="1"/>
    <col min="2301" max="2301" width="40.42578125" style="1" customWidth="1"/>
    <col min="2302" max="2302" width="15.85546875" style="1" customWidth="1"/>
    <col min="2303" max="2303" width="12.42578125" style="1" customWidth="1"/>
    <col min="2304" max="2304" width="10" style="1" customWidth="1"/>
    <col min="2305" max="2305" width="11.28515625" style="1" customWidth="1"/>
    <col min="2306" max="2306" width="12.85546875" style="1" customWidth="1"/>
    <col min="2307" max="2307" width="13.5703125" style="1" customWidth="1"/>
    <col min="2308" max="2308" width="11.42578125" style="1" customWidth="1"/>
    <col min="2309" max="2309" width="13.28515625" style="1" customWidth="1"/>
    <col min="2310" max="2310" width="11.42578125" style="1" customWidth="1"/>
    <col min="2311" max="2556" width="11.42578125" style="1"/>
    <col min="2557" max="2557" width="40.42578125" style="1" customWidth="1"/>
    <col min="2558" max="2558" width="15.85546875" style="1" customWidth="1"/>
    <col min="2559" max="2559" width="12.42578125" style="1" customWidth="1"/>
    <col min="2560" max="2560" width="10" style="1" customWidth="1"/>
    <col min="2561" max="2561" width="11.28515625" style="1" customWidth="1"/>
    <col min="2562" max="2562" width="12.85546875" style="1" customWidth="1"/>
    <col min="2563" max="2563" width="13.5703125" style="1" customWidth="1"/>
    <col min="2564" max="2564" width="11.42578125" style="1" customWidth="1"/>
    <col min="2565" max="2565" width="13.28515625" style="1" customWidth="1"/>
    <col min="2566" max="2566" width="11.42578125" style="1" customWidth="1"/>
    <col min="2567" max="2812" width="11.42578125" style="1"/>
    <col min="2813" max="2813" width="40.42578125" style="1" customWidth="1"/>
    <col min="2814" max="2814" width="15.85546875" style="1" customWidth="1"/>
    <col min="2815" max="2815" width="12.42578125" style="1" customWidth="1"/>
    <col min="2816" max="2816" width="10" style="1" customWidth="1"/>
    <col min="2817" max="2817" width="11.28515625" style="1" customWidth="1"/>
    <col min="2818" max="2818" width="12.85546875" style="1" customWidth="1"/>
    <col min="2819" max="2819" width="13.5703125" style="1" customWidth="1"/>
    <col min="2820" max="2820" width="11.42578125" style="1" customWidth="1"/>
    <col min="2821" max="2821" width="13.28515625" style="1" customWidth="1"/>
    <col min="2822" max="2822" width="11.42578125" style="1" customWidth="1"/>
    <col min="2823" max="3068" width="11.42578125" style="1"/>
    <col min="3069" max="3069" width="40.42578125" style="1" customWidth="1"/>
    <col min="3070" max="3070" width="15.85546875" style="1" customWidth="1"/>
    <col min="3071" max="3071" width="12.42578125" style="1" customWidth="1"/>
    <col min="3072" max="3072" width="10" style="1" customWidth="1"/>
    <col min="3073" max="3073" width="11.28515625" style="1" customWidth="1"/>
    <col min="3074" max="3074" width="12.85546875" style="1" customWidth="1"/>
    <col min="3075" max="3075" width="13.5703125" style="1" customWidth="1"/>
    <col min="3076" max="3076" width="11.42578125" style="1" customWidth="1"/>
    <col min="3077" max="3077" width="13.28515625" style="1" customWidth="1"/>
    <col min="3078" max="3078" width="11.42578125" style="1" customWidth="1"/>
    <col min="3079" max="3324" width="11.42578125" style="1"/>
    <col min="3325" max="3325" width="40.42578125" style="1" customWidth="1"/>
    <col min="3326" max="3326" width="15.85546875" style="1" customWidth="1"/>
    <col min="3327" max="3327" width="12.42578125" style="1" customWidth="1"/>
    <col min="3328" max="3328" width="10" style="1" customWidth="1"/>
    <col min="3329" max="3329" width="11.28515625" style="1" customWidth="1"/>
    <col min="3330" max="3330" width="12.85546875" style="1" customWidth="1"/>
    <col min="3331" max="3331" width="13.5703125" style="1" customWidth="1"/>
    <col min="3332" max="3332" width="11.42578125" style="1" customWidth="1"/>
    <col min="3333" max="3333" width="13.28515625" style="1" customWidth="1"/>
    <col min="3334" max="3334" width="11.42578125" style="1" customWidth="1"/>
    <col min="3335" max="3580" width="11.42578125" style="1"/>
    <col min="3581" max="3581" width="40.42578125" style="1" customWidth="1"/>
    <col min="3582" max="3582" width="15.85546875" style="1" customWidth="1"/>
    <col min="3583" max="3583" width="12.42578125" style="1" customWidth="1"/>
    <col min="3584" max="3584" width="10" style="1" customWidth="1"/>
    <col min="3585" max="3585" width="11.28515625" style="1" customWidth="1"/>
    <col min="3586" max="3586" width="12.85546875" style="1" customWidth="1"/>
    <col min="3587" max="3587" width="13.5703125" style="1" customWidth="1"/>
    <col min="3588" max="3588" width="11.42578125" style="1" customWidth="1"/>
    <col min="3589" max="3589" width="13.28515625" style="1" customWidth="1"/>
    <col min="3590" max="3590" width="11.42578125" style="1" customWidth="1"/>
    <col min="3591" max="3836" width="11.42578125" style="1"/>
    <col min="3837" max="3837" width="40.42578125" style="1" customWidth="1"/>
    <col min="3838" max="3838" width="15.85546875" style="1" customWidth="1"/>
    <col min="3839" max="3839" width="12.42578125" style="1" customWidth="1"/>
    <col min="3840" max="3840" width="10" style="1" customWidth="1"/>
    <col min="3841" max="3841" width="11.28515625" style="1" customWidth="1"/>
    <col min="3842" max="3842" width="12.85546875" style="1" customWidth="1"/>
    <col min="3843" max="3843" width="13.5703125" style="1" customWidth="1"/>
    <col min="3844" max="3844" width="11.42578125" style="1" customWidth="1"/>
    <col min="3845" max="3845" width="13.28515625" style="1" customWidth="1"/>
    <col min="3846" max="3846" width="11.42578125" style="1" customWidth="1"/>
    <col min="3847" max="4092" width="11.42578125" style="1"/>
    <col min="4093" max="4093" width="40.42578125" style="1" customWidth="1"/>
    <col min="4094" max="4094" width="15.85546875" style="1" customWidth="1"/>
    <col min="4095" max="4095" width="12.42578125" style="1" customWidth="1"/>
    <col min="4096" max="4096" width="10" style="1" customWidth="1"/>
    <col min="4097" max="4097" width="11.28515625" style="1" customWidth="1"/>
    <col min="4098" max="4098" width="12.85546875" style="1" customWidth="1"/>
    <col min="4099" max="4099" width="13.5703125" style="1" customWidth="1"/>
    <col min="4100" max="4100" width="11.42578125" style="1" customWidth="1"/>
    <col min="4101" max="4101" width="13.28515625" style="1" customWidth="1"/>
    <col min="4102" max="4102" width="11.42578125" style="1" customWidth="1"/>
    <col min="4103" max="4348" width="11.42578125" style="1"/>
    <col min="4349" max="4349" width="40.42578125" style="1" customWidth="1"/>
    <col min="4350" max="4350" width="15.85546875" style="1" customWidth="1"/>
    <col min="4351" max="4351" width="12.42578125" style="1" customWidth="1"/>
    <col min="4352" max="4352" width="10" style="1" customWidth="1"/>
    <col min="4353" max="4353" width="11.28515625" style="1" customWidth="1"/>
    <col min="4354" max="4354" width="12.85546875" style="1" customWidth="1"/>
    <col min="4355" max="4355" width="13.5703125" style="1" customWidth="1"/>
    <col min="4356" max="4356" width="11.42578125" style="1" customWidth="1"/>
    <col min="4357" max="4357" width="13.28515625" style="1" customWidth="1"/>
    <col min="4358" max="4358" width="11.42578125" style="1" customWidth="1"/>
    <col min="4359" max="4604" width="11.42578125" style="1"/>
    <col min="4605" max="4605" width="40.42578125" style="1" customWidth="1"/>
    <col min="4606" max="4606" width="15.85546875" style="1" customWidth="1"/>
    <col min="4607" max="4607" width="12.42578125" style="1" customWidth="1"/>
    <col min="4608" max="4608" width="10" style="1" customWidth="1"/>
    <col min="4609" max="4609" width="11.28515625" style="1" customWidth="1"/>
    <col min="4610" max="4610" width="12.85546875" style="1" customWidth="1"/>
    <col min="4611" max="4611" width="13.5703125" style="1" customWidth="1"/>
    <col min="4612" max="4612" width="11.42578125" style="1" customWidth="1"/>
    <col min="4613" max="4613" width="13.28515625" style="1" customWidth="1"/>
    <col min="4614" max="4614" width="11.42578125" style="1" customWidth="1"/>
    <col min="4615" max="4860" width="11.42578125" style="1"/>
    <col min="4861" max="4861" width="40.42578125" style="1" customWidth="1"/>
    <col min="4862" max="4862" width="15.85546875" style="1" customWidth="1"/>
    <col min="4863" max="4863" width="12.42578125" style="1" customWidth="1"/>
    <col min="4864" max="4864" width="10" style="1" customWidth="1"/>
    <col min="4865" max="4865" width="11.28515625" style="1" customWidth="1"/>
    <col min="4866" max="4866" width="12.85546875" style="1" customWidth="1"/>
    <col min="4867" max="4867" width="13.5703125" style="1" customWidth="1"/>
    <col min="4868" max="4868" width="11.42578125" style="1" customWidth="1"/>
    <col min="4869" max="4869" width="13.28515625" style="1" customWidth="1"/>
    <col min="4870" max="4870" width="11.42578125" style="1" customWidth="1"/>
    <col min="4871" max="5116" width="11.42578125" style="1"/>
    <col min="5117" max="5117" width="40.42578125" style="1" customWidth="1"/>
    <col min="5118" max="5118" width="15.85546875" style="1" customWidth="1"/>
    <col min="5119" max="5119" width="12.42578125" style="1" customWidth="1"/>
    <col min="5120" max="5120" width="10" style="1" customWidth="1"/>
    <col min="5121" max="5121" width="11.28515625" style="1" customWidth="1"/>
    <col min="5122" max="5122" width="12.85546875" style="1" customWidth="1"/>
    <col min="5123" max="5123" width="13.5703125" style="1" customWidth="1"/>
    <col min="5124" max="5124" width="11.42578125" style="1" customWidth="1"/>
    <col min="5125" max="5125" width="13.28515625" style="1" customWidth="1"/>
    <col min="5126" max="5126" width="11.42578125" style="1" customWidth="1"/>
    <col min="5127" max="5372" width="11.42578125" style="1"/>
    <col min="5373" max="5373" width="40.42578125" style="1" customWidth="1"/>
    <col min="5374" max="5374" width="15.85546875" style="1" customWidth="1"/>
    <col min="5375" max="5375" width="12.42578125" style="1" customWidth="1"/>
    <col min="5376" max="5376" width="10" style="1" customWidth="1"/>
    <col min="5377" max="5377" width="11.28515625" style="1" customWidth="1"/>
    <col min="5378" max="5378" width="12.85546875" style="1" customWidth="1"/>
    <col min="5379" max="5379" width="13.5703125" style="1" customWidth="1"/>
    <col min="5380" max="5380" width="11.42578125" style="1" customWidth="1"/>
    <col min="5381" max="5381" width="13.28515625" style="1" customWidth="1"/>
    <col min="5382" max="5382" width="11.42578125" style="1" customWidth="1"/>
    <col min="5383" max="5628" width="11.42578125" style="1"/>
    <col min="5629" max="5629" width="40.42578125" style="1" customWidth="1"/>
    <col min="5630" max="5630" width="15.85546875" style="1" customWidth="1"/>
    <col min="5631" max="5631" width="12.42578125" style="1" customWidth="1"/>
    <col min="5632" max="5632" width="10" style="1" customWidth="1"/>
    <col min="5633" max="5633" width="11.28515625" style="1" customWidth="1"/>
    <col min="5634" max="5634" width="12.85546875" style="1" customWidth="1"/>
    <col min="5635" max="5635" width="13.5703125" style="1" customWidth="1"/>
    <col min="5636" max="5636" width="11.42578125" style="1" customWidth="1"/>
    <col min="5637" max="5637" width="13.28515625" style="1" customWidth="1"/>
    <col min="5638" max="5638" width="11.42578125" style="1" customWidth="1"/>
    <col min="5639" max="5884" width="11.42578125" style="1"/>
    <col min="5885" max="5885" width="40.42578125" style="1" customWidth="1"/>
    <col min="5886" max="5886" width="15.85546875" style="1" customWidth="1"/>
    <col min="5887" max="5887" width="12.42578125" style="1" customWidth="1"/>
    <col min="5888" max="5888" width="10" style="1" customWidth="1"/>
    <col min="5889" max="5889" width="11.28515625" style="1" customWidth="1"/>
    <col min="5890" max="5890" width="12.85546875" style="1" customWidth="1"/>
    <col min="5891" max="5891" width="13.5703125" style="1" customWidth="1"/>
    <col min="5892" max="5892" width="11.42578125" style="1" customWidth="1"/>
    <col min="5893" max="5893" width="13.28515625" style="1" customWidth="1"/>
    <col min="5894" max="5894" width="11.42578125" style="1" customWidth="1"/>
    <col min="5895" max="6140" width="11.42578125" style="1"/>
    <col min="6141" max="6141" width="40.42578125" style="1" customWidth="1"/>
    <col min="6142" max="6142" width="15.85546875" style="1" customWidth="1"/>
    <col min="6143" max="6143" width="12.42578125" style="1" customWidth="1"/>
    <col min="6144" max="6144" width="10" style="1" customWidth="1"/>
    <col min="6145" max="6145" width="11.28515625" style="1" customWidth="1"/>
    <col min="6146" max="6146" width="12.85546875" style="1" customWidth="1"/>
    <col min="6147" max="6147" width="13.5703125" style="1" customWidth="1"/>
    <col min="6148" max="6148" width="11.42578125" style="1" customWidth="1"/>
    <col min="6149" max="6149" width="13.28515625" style="1" customWidth="1"/>
    <col min="6150" max="6150" width="11.42578125" style="1" customWidth="1"/>
    <col min="6151" max="6396" width="11.42578125" style="1"/>
    <col min="6397" max="6397" width="40.42578125" style="1" customWidth="1"/>
    <col min="6398" max="6398" width="15.85546875" style="1" customWidth="1"/>
    <col min="6399" max="6399" width="12.42578125" style="1" customWidth="1"/>
    <col min="6400" max="6400" width="10" style="1" customWidth="1"/>
    <col min="6401" max="6401" width="11.28515625" style="1" customWidth="1"/>
    <col min="6402" max="6402" width="12.85546875" style="1" customWidth="1"/>
    <col min="6403" max="6403" width="13.5703125" style="1" customWidth="1"/>
    <col min="6404" max="6404" width="11.42578125" style="1" customWidth="1"/>
    <col min="6405" max="6405" width="13.28515625" style="1" customWidth="1"/>
    <col min="6406" max="6406" width="11.42578125" style="1" customWidth="1"/>
    <col min="6407" max="6652" width="11.42578125" style="1"/>
    <col min="6653" max="6653" width="40.42578125" style="1" customWidth="1"/>
    <col min="6654" max="6654" width="15.85546875" style="1" customWidth="1"/>
    <col min="6655" max="6655" width="12.42578125" style="1" customWidth="1"/>
    <col min="6656" max="6656" width="10" style="1" customWidth="1"/>
    <col min="6657" max="6657" width="11.28515625" style="1" customWidth="1"/>
    <col min="6658" max="6658" width="12.85546875" style="1" customWidth="1"/>
    <col min="6659" max="6659" width="13.5703125" style="1" customWidth="1"/>
    <col min="6660" max="6660" width="11.42578125" style="1" customWidth="1"/>
    <col min="6661" max="6661" width="13.28515625" style="1" customWidth="1"/>
    <col min="6662" max="6662" width="11.42578125" style="1" customWidth="1"/>
    <col min="6663" max="6908" width="11.42578125" style="1"/>
    <col min="6909" max="6909" width="40.42578125" style="1" customWidth="1"/>
    <col min="6910" max="6910" width="15.85546875" style="1" customWidth="1"/>
    <col min="6911" max="6911" width="12.42578125" style="1" customWidth="1"/>
    <col min="6912" max="6912" width="10" style="1" customWidth="1"/>
    <col min="6913" max="6913" width="11.28515625" style="1" customWidth="1"/>
    <col min="6914" max="6914" width="12.85546875" style="1" customWidth="1"/>
    <col min="6915" max="6915" width="13.5703125" style="1" customWidth="1"/>
    <col min="6916" max="6916" width="11.42578125" style="1" customWidth="1"/>
    <col min="6917" max="6917" width="13.28515625" style="1" customWidth="1"/>
    <col min="6918" max="6918" width="11.42578125" style="1" customWidth="1"/>
    <col min="6919" max="7164" width="11.42578125" style="1"/>
    <col min="7165" max="7165" width="40.42578125" style="1" customWidth="1"/>
    <col min="7166" max="7166" width="15.85546875" style="1" customWidth="1"/>
    <col min="7167" max="7167" width="12.42578125" style="1" customWidth="1"/>
    <col min="7168" max="7168" width="10" style="1" customWidth="1"/>
    <col min="7169" max="7169" width="11.28515625" style="1" customWidth="1"/>
    <col min="7170" max="7170" width="12.85546875" style="1" customWidth="1"/>
    <col min="7171" max="7171" width="13.5703125" style="1" customWidth="1"/>
    <col min="7172" max="7172" width="11.42578125" style="1" customWidth="1"/>
    <col min="7173" max="7173" width="13.28515625" style="1" customWidth="1"/>
    <col min="7174" max="7174" width="11.42578125" style="1" customWidth="1"/>
    <col min="7175" max="7420" width="11.42578125" style="1"/>
    <col min="7421" max="7421" width="40.42578125" style="1" customWidth="1"/>
    <col min="7422" max="7422" width="15.85546875" style="1" customWidth="1"/>
    <col min="7423" max="7423" width="12.42578125" style="1" customWidth="1"/>
    <col min="7424" max="7424" width="10" style="1" customWidth="1"/>
    <col min="7425" max="7425" width="11.28515625" style="1" customWidth="1"/>
    <col min="7426" max="7426" width="12.85546875" style="1" customWidth="1"/>
    <col min="7427" max="7427" width="13.5703125" style="1" customWidth="1"/>
    <col min="7428" max="7428" width="11.42578125" style="1" customWidth="1"/>
    <col min="7429" max="7429" width="13.28515625" style="1" customWidth="1"/>
    <col min="7430" max="7430" width="11.42578125" style="1" customWidth="1"/>
    <col min="7431" max="7676" width="11.42578125" style="1"/>
    <col min="7677" max="7677" width="40.42578125" style="1" customWidth="1"/>
    <col min="7678" max="7678" width="15.85546875" style="1" customWidth="1"/>
    <col min="7679" max="7679" width="12.42578125" style="1" customWidth="1"/>
    <col min="7680" max="7680" width="10" style="1" customWidth="1"/>
    <col min="7681" max="7681" width="11.28515625" style="1" customWidth="1"/>
    <col min="7682" max="7682" width="12.85546875" style="1" customWidth="1"/>
    <col min="7683" max="7683" width="13.5703125" style="1" customWidth="1"/>
    <col min="7684" max="7684" width="11.42578125" style="1" customWidth="1"/>
    <col min="7685" max="7685" width="13.28515625" style="1" customWidth="1"/>
    <col min="7686" max="7686" width="11.42578125" style="1" customWidth="1"/>
    <col min="7687" max="7932" width="11.42578125" style="1"/>
    <col min="7933" max="7933" width="40.42578125" style="1" customWidth="1"/>
    <col min="7934" max="7934" width="15.85546875" style="1" customWidth="1"/>
    <col min="7935" max="7935" width="12.42578125" style="1" customWidth="1"/>
    <col min="7936" max="7936" width="10" style="1" customWidth="1"/>
    <col min="7937" max="7937" width="11.28515625" style="1" customWidth="1"/>
    <col min="7938" max="7938" width="12.85546875" style="1" customWidth="1"/>
    <col min="7939" max="7939" width="13.5703125" style="1" customWidth="1"/>
    <col min="7940" max="7940" width="11.42578125" style="1" customWidth="1"/>
    <col min="7941" max="7941" width="13.28515625" style="1" customWidth="1"/>
    <col min="7942" max="7942" width="11.42578125" style="1" customWidth="1"/>
    <col min="7943" max="8188" width="11.42578125" style="1"/>
    <col min="8189" max="8189" width="40.42578125" style="1" customWidth="1"/>
    <col min="8190" max="8190" width="15.85546875" style="1" customWidth="1"/>
    <col min="8191" max="8191" width="12.42578125" style="1" customWidth="1"/>
    <col min="8192" max="8192" width="10" style="1" customWidth="1"/>
    <col min="8193" max="8193" width="11.28515625" style="1" customWidth="1"/>
    <col min="8194" max="8194" width="12.85546875" style="1" customWidth="1"/>
    <col min="8195" max="8195" width="13.5703125" style="1" customWidth="1"/>
    <col min="8196" max="8196" width="11.42578125" style="1" customWidth="1"/>
    <col min="8197" max="8197" width="13.28515625" style="1" customWidth="1"/>
    <col min="8198" max="8198" width="11.42578125" style="1" customWidth="1"/>
    <col min="8199" max="8444" width="11.42578125" style="1"/>
    <col min="8445" max="8445" width="40.42578125" style="1" customWidth="1"/>
    <col min="8446" max="8446" width="15.85546875" style="1" customWidth="1"/>
    <col min="8447" max="8447" width="12.42578125" style="1" customWidth="1"/>
    <col min="8448" max="8448" width="10" style="1" customWidth="1"/>
    <col min="8449" max="8449" width="11.28515625" style="1" customWidth="1"/>
    <col min="8450" max="8450" width="12.85546875" style="1" customWidth="1"/>
    <col min="8451" max="8451" width="13.5703125" style="1" customWidth="1"/>
    <col min="8452" max="8452" width="11.42578125" style="1" customWidth="1"/>
    <col min="8453" max="8453" width="13.28515625" style="1" customWidth="1"/>
    <col min="8454" max="8454" width="11.42578125" style="1" customWidth="1"/>
    <col min="8455" max="8700" width="11.42578125" style="1"/>
    <col min="8701" max="8701" width="40.42578125" style="1" customWidth="1"/>
    <col min="8702" max="8702" width="15.85546875" style="1" customWidth="1"/>
    <col min="8703" max="8703" width="12.42578125" style="1" customWidth="1"/>
    <col min="8704" max="8704" width="10" style="1" customWidth="1"/>
    <col min="8705" max="8705" width="11.28515625" style="1" customWidth="1"/>
    <col min="8706" max="8706" width="12.85546875" style="1" customWidth="1"/>
    <col min="8707" max="8707" width="13.5703125" style="1" customWidth="1"/>
    <col min="8708" max="8708" width="11.42578125" style="1" customWidth="1"/>
    <col min="8709" max="8709" width="13.28515625" style="1" customWidth="1"/>
    <col min="8710" max="8710" width="11.42578125" style="1" customWidth="1"/>
    <col min="8711" max="8956" width="11.42578125" style="1"/>
    <col min="8957" max="8957" width="40.42578125" style="1" customWidth="1"/>
    <col min="8958" max="8958" width="15.85546875" style="1" customWidth="1"/>
    <col min="8959" max="8959" width="12.42578125" style="1" customWidth="1"/>
    <col min="8960" max="8960" width="10" style="1" customWidth="1"/>
    <col min="8961" max="8961" width="11.28515625" style="1" customWidth="1"/>
    <col min="8962" max="8962" width="12.85546875" style="1" customWidth="1"/>
    <col min="8963" max="8963" width="13.5703125" style="1" customWidth="1"/>
    <col min="8964" max="8964" width="11.42578125" style="1" customWidth="1"/>
    <col min="8965" max="8965" width="13.28515625" style="1" customWidth="1"/>
    <col min="8966" max="8966" width="11.42578125" style="1" customWidth="1"/>
    <col min="8967" max="9212" width="11.42578125" style="1"/>
    <col min="9213" max="9213" width="40.42578125" style="1" customWidth="1"/>
    <col min="9214" max="9214" width="15.85546875" style="1" customWidth="1"/>
    <col min="9215" max="9215" width="12.42578125" style="1" customWidth="1"/>
    <col min="9216" max="9216" width="10" style="1" customWidth="1"/>
    <col min="9217" max="9217" width="11.28515625" style="1" customWidth="1"/>
    <col min="9218" max="9218" width="12.85546875" style="1" customWidth="1"/>
    <col min="9219" max="9219" width="13.5703125" style="1" customWidth="1"/>
    <col min="9220" max="9220" width="11.42578125" style="1" customWidth="1"/>
    <col min="9221" max="9221" width="13.28515625" style="1" customWidth="1"/>
    <col min="9222" max="9222" width="11.42578125" style="1" customWidth="1"/>
    <col min="9223" max="9468" width="11.42578125" style="1"/>
    <col min="9469" max="9469" width="40.42578125" style="1" customWidth="1"/>
    <col min="9470" max="9470" width="15.85546875" style="1" customWidth="1"/>
    <col min="9471" max="9471" width="12.42578125" style="1" customWidth="1"/>
    <col min="9472" max="9472" width="10" style="1" customWidth="1"/>
    <col min="9473" max="9473" width="11.28515625" style="1" customWidth="1"/>
    <col min="9474" max="9474" width="12.85546875" style="1" customWidth="1"/>
    <col min="9475" max="9475" width="13.5703125" style="1" customWidth="1"/>
    <col min="9476" max="9476" width="11.42578125" style="1" customWidth="1"/>
    <col min="9477" max="9477" width="13.28515625" style="1" customWidth="1"/>
    <col min="9478" max="9478" width="11.42578125" style="1" customWidth="1"/>
    <col min="9479" max="9724" width="11.42578125" style="1"/>
    <col min="9725" max="9725" width="40.42578125" style="1" customWidth="1"/>
    <col min="9726" max="9726" width="15.85546875" style="1" customWidth="1"/>
    <col min="9727" max="9727" width="12.42578125" style="1" customWidth="1"/>
    <col min="9728" max="9728" width="10" style="1" customWidth="1"/>
    <col min="9729" max="9729" width="11.28515625" style="1" customWidth="1"/>
    <col min="9730" max="9730" width="12.85546875" style="1" customWidth="1"/>
    <col min="9731" max="9731" width="13.5703125" style="1" customWidth="1"/>
    <col min="9732" max="9732" width="11.42578125" style="1" customWidth="1"/>
    <col min="9733" max="9733" width="13.28515625" style="1" customWidth="1"/>
    <col min="9734" max="9734" width="11.42578125" style="1" customWidth="1"/>
    <col min="9735" max="9980" width="11.42578125" style="1"/>
    <col min="9981" max="9981" width="40.42578125" style="1" customWidth="1"/>
    <col min="9982" max="9982" width="15.85546875" style="1" customWidth="1"/>
    <col min="9983" max="9983" width="12.42578125" style="1" customWidth="1"/>
    <col min="9984" max="9984" width="10" style="1" customWidth="1"/>
    <col min="9985" max="9985" width="11.28515625" style="1" customWidth="1"/>
    <col min="9986" max="9986" width="12.85546875" style="1" customWidth="1"/>
    <col min="9987" max="9987" width="13.5703125" style="1" customWidth="1"/>
    <col min="9988" max="9988" width="11.42578125" style="1" customWidth="1"/>
    <col min="9989" max="9989" width="13.28515625" style="1" customWidth="1"/>
    <col min="9990" max="9990" width="11.42578125" style="1" customWidth="1"/>
    <col min="9991" max="10236" width="11.42578125" style="1"/>
    <col min="10237" max="10237" width="40.42578125" style="1" customWidth="1"/>
    <col min="10238" max="10238" width="15.85546875" style="1" customWidth="1"/>
    <col min="10239" max="10239" width="12.42578125" style="1" customWidth="1"/>
    <col min="10240" max="10240" width="10" style="1" customWidth="1"/>
    <col min="10241" max="10241" width="11.28515625" style="1" customWidth="1"/>
    <col min="10242" max="10242" width="12.85546875" style="1" customWidth="1"/>
    <col min="10243" max="10243" width="13.5703125" style="1" customWidth="1"/>
    <col min="10244" max="10244" width="11.42578125" style="1" customWidth="1"/>
    <col min="10245" max="10245" width="13.28515625" style="1" customWidth="1"/>
    <col min="10246" max="10246" width="11.42578125" style="1" customWidth="1"/>
    <col min="10247" max="10492" width="11.42578125" style="1"/>
    <col min="10493" max="10493" width="40.42578125" style="1" customWidth="1"/>
    <col min="10494" max="10494" width="15.85546875" style="1" customWidth="1"/>
    <col min="10495" max="10495" width="12.42578125" style="1" customWidth="1"/>
    <col min="10496" max="10496" width="10" style="1" customWidth="1"/>
    <col min="10497" max="10497" width="11.28515625" style="1" customWidth="1"/>
    <col min="10498" max="10498" width="12.85546875" style="1" customWidth="1"/>
    <col min="10499" max="10499" width="13.5703125" style="1" customWidth="1"/>
    <col min="10500" max="10500" width="11.42578125" style="1" customWidth="1"/>
    <col min="10501" max="10501" width="13.28515625" style="1" customWidth="1"/>
    <col min="10502" max="10502" width="11.42578125" style="1" customWidth="1"/>
    <col min="10503" max="10748" width="11.42578125" style="1"/>
    <col min="10749" max="10749" width="40.42578125" style="1" customWidth="1"/>
    <col min="10750" max="10750" width="15.85546875" style="1" customWidth="1"/>
    <col min="10751" max="10751" width="12.42578125" style="1" customWidth="1"/>
    <col min="10752" max="10752" width="10" style="1" customWidth="1"/>
    <col min="10753" max="10753" width="11.28515625" style="1" customWidth="1"/>
    <col min="10754" max="10754" width="12.85546875" style="1" customWidth="1"/>
    <col min="10755" max="10755" width="13.5703125" style="1" customWidth="1"/>
    <col min="10756" max="10756" width="11.42578125" style="1" customWidth="1"/>
    <col min="10757" max="10757" width="13.28515625" style="1" customWidth="1"/>
    <col min="10758" max="10758" width="11.42578125" style="1" customWidth="1"/>
    <col min="10759" max="11004" width="11.42578125" style="1"/>
    <col min="11005" max="11005" width="40.42578125" style="1" customWidth="1"/>
    <col min="11006" max="11006" width="15.85546875" style="1" customWidth="1"/>
    <col min="11007" max="11007" width="12.42578125" style="1" customWidth="1"/>
    <col min="11008" max="11008" width="10" style="1" customWidth="1"/>
    <col min="11009" max="11009" width="11.28515625" style="1" customWidth="1"/>
    <col min="11010" max="11010" width="12.85546875" style="1" customWidth="1"/>
    <col min="11011" max="11011" width="13.5703125" style="1" customWidth="1"/>
    <col min="11012" max="11012" width="11.42578125" style="1" customWidth="1"/>
    <col min="11013" max="11013" width="13.28515625" style="1" customWidth="1"/>
    <col min="11014" max="11014" width="11.42578125" style="1" customWidth="1"/>
    <col min="11015" max="11260" width="11.42578125" style="1"/>
    <col min="11261" max="11261" width="40.42578125" style="1" customWidth="1"/>
    <col min="11262" max="11262" width="15.85546875" style="1" customWidth="1"/>
    <col min="11263" max="11263" width="12.42578125" style="1" customWidth="1"/>
    <col min="11264" max="11264" width="10" style="1" customWidth="1"/>
    <col min="11265" max="11265" width="11.28515625" style="1" customWidth="1"/>
    <col min="11266" max="11266" width="12.85546875" style="1" customWidth="1"/>
    <col min="11267" max="11267" width="13.5703125" style="1" customWidth="1"/>
    <col min="11268" max="11268" width="11.42578125" style="1" customWidth="1"/>
    <col min="11269" max="11269" width="13.28515625" style="1" customWidth="1"/>
    <col min="11270" max="11270" width="11.42578125" style="1" customWidth="1"/>
    <col min="11271" max="11516" width="11.42578125" style="1"/>
    <col min="11517" max="11517" width="40.42578125" style="1" customWidth="1"/>
    <col min="11518" max="11518" width="15.85546875" style="1" customWidth="1"/>
    <col min="11519" max="11519" width="12.42578125" style="1" customWidth="1"/>
    <col min="11520" max="11520" width="10" style="1" customWidth="1"/>
    <col min="11521" max="11521" width="11.28515625" style="1" customWidth="1"/>
    <col min="11522" max="11522" width="12.85546875" style="1" customWidth="1"/>
    <col min="11523" max="11523" width="13.5703125" style="1" customWidth="1"/>
    <col min="11524" max="11524" width="11.42578125" style="1" customWidth="1"/>
    <col min="11525" max="11525" width="13.28515625" style="1" customWidth="1"/>
    <col min="11526" max="11526" width="11.42578125" style="1" customWidth="1"/>
    <col min="11527" max="11772" width="11.42578125" style="1"/>
    <col min="11773" max="11773" width="40.42578125" style="1" customWidth="1"/>
    <col min="11774" max="11774" width="15.85546875" style="1" customWidth="1"/>
    <col min="11775" max="11775" width="12.42578125" style="1" customWidth="1"/>
    <col min="11776" max="11776" width="10" style="1" customWidth="1"/>
    <col min="11777" max="11777" width="11.28515625" style="1" customWidth="1"/>
    <col min="11778" max="11778" width="12.85546875" style="1" customWidth="1"/>
    <col min="11779" max="11779" width="13.5703125" style="1" customWidth="1"/>
    <col min="11780" max="11780" width="11.42578125" style="1" customWidth="1"/>
    <col min="11781" max="11781" width="13.28515625" style="1" customWidth="1"/>
    <col min="11782" max="11782" width="11.42578125" style="1" customWidth="1"/>
    <col min="11783" max="12028" width="11.42578125" style="1"/>
    <col min="12029" max="12029" width="40.42578125" style="1" customWidth="1"/>
    <col min="12030" max="12030" width="15.85546875" style="1" customWidth="1"/>
    <col min="12031" max="12031" width="12.42578125" style="1" customWidth="1"/>
    <col min="12032" max="12032" width="10" style="1" customWidth="1"/>
    <col min="12033" max="12033" width="11.28515625" style="1" customWidth="1"/>
    <col min="12034" max="12034" width="12.85546875" style="1" customWidth="1"/>
    <col min="12035" max="12035" width="13.5703125" style="1" customWidth="1"/>
    <col min="12036" max="12036" width="11.42578125" style="1" customWidth="1"/>
    <col min="12037" max="12037" width="13.28515625" style="1" customWidth="1"/>
    <col min="12038" max="12038" width="11.42578125" style="1" customWidth="1"/>
    <col min="12039" max="12284" width="11.42578125" style="1"/>
    <col min="12285" max="12285" width="40.42578125" style="1" customWidth="1"/>
    <col min="12286" max="12286" width="15.85546875" style="1" customWidth="1"/>
    <col min="12287" max="12287" width="12.42578125" style="1" customWidth="1"/>
    <col min="12288" max="12288" width="10" style="1" customWidth="1"/>
    <col min="12289" max="12289" width="11.28515625" style="1" customWidth="1"/>
    <col min="12290" max="12290" width="12.85546875" style="1" customWidth="1"/>
    <col min="12291" max="12291" width="13.5703125" style="1" customWidth="1"/>
    <col min="12292" max="12292" width="11.42578125" style="1" customWidth="1"/>
    <col min="12293" max="12293" width="13.28515625" style="1" customWidth="1"/>
    <col min="12294" max="12294" width="11.42578125" style="1" customWidth="1"/>
    <col min="12295" max="12540" width="11.42578125" style="1"/>
    <col min="12541" max="12541" width="40.42578125" style="1" customWidth="1"/>
    <col min="12542" max="12542" width="15.85546875" style="1" customWidth="1"/>
    <col min="12543" max="12543" width="12.42578125" style="1" customWidth="1"/>
    <col min="12544" max="12544" width="10" style="1" customWidth="1"/>
    <col min="12545" max="12545" width="11.28515625" style="1" customWidth="1"/>
    <col min="12546" max="12546" width="12.85546875" style="1" customWidth="1"/>
    <col min="12547" max="12547" width="13.5703125" style="1" customWidth="1"/>
    <col min="12548" max="12548" width="11.42578125" style="1" customWidth="1"/>
    <col min="12549" max="12549" width="13.28515625" style="1" customWidth="1"/>
    <col min="12550" max="12550" width="11.42578125" style="1" customWidth="1"/>
    <col min="12551" max="12796" width="11.42578125" style="1"/>
    <col min="12797" max="12797" width="40.42578125" style="1" customWidth="1"/>
    <col min="12798" max="12798" width="15.85546875" style="1" customWidth="1"/>
    <col min="12799" max="12799" width="12.42578125" style="1" customWidth="1"/>
    <col min="12800" max="12800" width="10" style="1" customWidth="1"/>
    <col min="12801" max="12801" width="11.28515625" style="1" customWidth="1"/>
    <col min="12802" max="12802" width="12.85546875" style="1" customWidth="1"/>
    <col min="12803" max="12803" width="13.5703125" style="1" customWidth="1"/>
    <col min="12804" max="12804" width="11.42578125" style="1" customWidth="1"/>
    <col min="12805" max="12805" width="13.28515625" style="1" customWidth="1"/>
    <col min="12806" max="12806" width="11.42578125" style="1" customWidth="1"/>
    <col min="12807" max="13052" width="11.42578125" style="1"/>
    <col min="13053" max="13053" width="40.42578125" style="1" customWidth="1"/>
    <col min="13054" max="13054" width="15.85546875" style="1" customWidth="1"/>
    <col min="13055" max="13055" width="12.42578125" style="1" customWidth="1"/>
    <col min="13056" max="13056" width="10" style="1" customWidth="1"/>
    <col min="13057" max="13057" width="11.28515625" style="1" customWidth="1"/>
    <col min="13058" max="13058" width="12.85546875" style="1" customWidth="1"/>
    <col min="13059" max="13059" width="13.5703125" style="1" customWidth="1"/>
    <col min="13060" max="13060" width="11.42578125" style="1" customWidth="1"/>
    <col min="13061" max="13061" width="13.28515625" style="1" customWidth="1"/>
    <col min="13062" max="13062" width="11.42578125" style="1" customWidth="1"/>
    <col min="13063" max="13308" width="11.42578125" style="1"/>
    <col min="13309" max="13309" width="40.42578125" style="1" customWidth="1"/>
    <col min="13310" max="13310" width="15.85546875" style="1" customWidth="1"/>
    <col min="13311" max="13311" width="12.42578125" style="1" customWidth="1"/>
    <col min="13312" max="13312" width="10" style="1" customWidth="1"/>
    <col min="13313" max="13313" width="11.28515625" style="1" customWidth="1"/>
    <col min="13314" max="13314" width="12.85546875" style="1" customWidth="1"/>
    <col min="13315" max="13315" width="13.5703125" style="1" customWidth="1"/>
    <col min="13316" max="13316" width="11.42578125" style="1" customWidth="1"/>
    <col min="13317" max="13317" width="13.28515625" style="1" customWidth="1"/>
    <col min="13318" max="13318" width="11.42578125" style="1" customWidth="1"/>
    <col min="13319" max="13564" width="11.42578125" style="1"/>
    <col min="13565" max="13565" width="40.42578125" style="1" customWidth="1"/>
    <col min="13566" max="13566" width="15.85546875" style="1" customWidth="1"/>
    <col min="13567" max="13567" width="12.42578125" style="1" customWidth="1"/>
    <col min="13568" max="13568" width="10" style="1" customWidth="1"/>
    <col min="13569" max="13569" width="11.28515625" style="1" customWidth="1"/>
    <col min="13570" max="13570" width="12.85546875" style="1" customWidth="1"/>
    <col min="13571" max="13571" width="13.5703125" style="1" customWidth="1"/>
    <col min="13572" max="13572" width="11.42578125" style="1" customWidth="1"/>
    <col min="13573" max="13573" width="13.28515625" style="1" customWidth="1"/>
    <col min="13574" max="13574" width="11.42578125" style="1" customWidth="1"/>
    <col min="13575" max="13820" width="11.42578125" style="1"/>
    <col min="13821" max="13821" width="40.42578125" style="1" customWidth="1"/>
    <col min="13822" max="13822" width="15.85546875" style="1" customWidth="1"/>
    <col min="13823" max="13823" width="12.42578125" style="1" customWidth="1"/>
    <col min="13824" max="13824" width="10" style="1" customWidth="1"/>
    <col min="13825" max="13825" width="11.28515625" style="1" customWidth="1"/>
    <col min="13826" max="13826" width="12.85546875" style="1" customWidth="1"/>
    <col min="13827" max="13827" width="13.5703125" style="1" customWidth="1"/>
    <col min="13828" max="13828" width="11.42578125" style="1" customWidth="1"/>
    <col min="13829" max="13829" width="13.28515625" style="1" customWidth="1"/>
    <col min="13830" max="13830" width="11.42578125" style="1" customWidth="1"/>
    <col min="13831" max="14076" width="11.42578125" style="1"/>
    <col min="14077" max="14077" width="40.42578125" style="1" customWidth="1"/>
    <col min="14078" max="14078" width="15.85546875" style="1" customWidth="1"/>
    <col min="14079" max="14079" width="12.42578125" style="1" customWidth="1"/>
    <col min="14080" max="14080" width="10" style="1" customWidth="1"/>
    <col min="14081" max="14081" width="11.28515625" style="1" customWidth="1"/>
    <col min="14082" max="14082" width="12.85546875" style="1" customWidth="1"/>
    <col min="14083" max="14083" width="13.5703125" style="1" customWidth="1"/>
    <col min="14084" max="14084" width="11.42578125" style="1" customWidth="1"/>
    <col min="14085" max="14085" width="13.28515625" style="1" customWidth="1"/>
    <col min="14086" max="14086" width="11.42578125" style="1" customWidth="1"/>
    <col min="14087" max="14332" width="11.42578125" style="1"/>
    <col min="14333" max="14333" width="40.42578125" style="1" customWidth="1"/>
    <col min="14334" max="14334" width="15.85546875" style="1" customWidth="1"/>
    <col min="14335" max="14335" width="12.42578125" style="1" customWidth="1"/>
    <col min="14336" max="14336" width="10" style="1" customWidth="1"/>
    <col min="14337" max="14337" width="11.28515625" style="1" customWidth="1"/>
    <col min="14338" max="14338" width="12.85546875" style="1" customWidth="1"/>
    <col min="14339" max="14339" width="13.5703125" style="1" customWidth="1"/>
    <col min="14340" max="14340" width="11.42578125" style="1" customWidth="1"/>
    <col min="14341" max="14341" width="13.28515625" style="1" customWidth="1"/>
    <col min="14342" max="14342" width="11.42578125" style="1" customWidth="1"/>
    <col min="14343" max="14588" width="11.42578125" style="1"/>
    <col min="14589" max="14589" width="40.42578125" style="1" customWidth="1"/>
    <col min="14590" max="14590" width="15.85546875" style="1" customWidth="1"/>
    <col min="14591" max="14591" width="12.42578125" style="1" customWidth="1"/>
    <col min="14592" max="14592" width="10" style="1" customWidth="1"/>
    <col min="14593" max="14593" width="11.28515625" style="1" customWidth="1"/>
    <col min="14594" max="14594" width="12.85546875" style="1" customWidth="1"/>
    <col min="14595" max="14595" width="13.5703125" style="1" customWidth="1"/>
    <col min="14596" max="14596" width="11.42578125" style="1" customWidth="1"/>
    <col min="14597" max="14597" width="13.28515625" style="1" customWidth="1"/>
    <col min="14598" max="14598" width="11.42578125" style="1" customWidth="1"/>
    <col min="14599" max="14844" width="11.42578125" style="1"/>
    <col min="14845" max="14845" width="40.42578125" style="1" customWidth="1"/>
    <col min="14846" max="14846" width="15.85546875" style="1" customWidth="1"/>
    <col min="14847" max="14847" width="12.42578125" style="1" customWidth="1"/>
    <col min="14848" max="14848" width="10" style="1" customWidth="1"/>
    <col min="14849" max="14849" width="11.28515625" style="1" customWidth="1"/>
    <col min="14850" max="14850" width="12.85546875" style="1" customWidth="1"/>
    <col min="14851" max="14851" width="13.5703125" style="1" customWidth="1"/>
    <col min="14852" max="14852" width="11.42578125" style="1" customWidth="1"/>
    <col min="14853" max="14853" width="13.28515625" style="1" customWidth="1"/>
    <col min="14854" max="14854" width="11.42578125" style="1" customWidth="1"/>
    <col min="14855" max="15100" width="11.42578125" style="1"/>
    <col min="15101" max="15101" width="40.42578125" style="1" customWidth="1"/>
    <col min="15102" max="15102" width="15.85546875" style="1" customWidth="1"/>
    <col min="15103" max="15103" width="12.42578125" style="1" customWidth="1"/>
    <col min="15104" max="15104" width="10" style="1" customWidth="1"/>
    <col min="15105" max="15105" width="11.28515625" style="1" customWidth="1"/>
    <col min="15106" max="15106" width="12.85546875" style="1" customWidth="1"/>
    <col min="15107" max="15107" width="13.5703125" style="1" customWidth="1"/>
    <col min="15108" max="15108" width="11.42578125" style="1" customWidth="1"/>
    <col min="15109" max="15109" width="13.28515625" style="1" customWidth="1"/>
    <col min="15110" max="15110" width="11.42578125" style="1" customWidth="1"/>
    <col min="15111" max="15356" width="11.42578125" style="1"/>
    <col min="15357" max="15357" width="40.42578125" style="1" customWidth="1"/>
    <col min="15358" max="15358" width="15.85546875" style="1" customWidth="1"/>
    <col min="15359" max="15359" width="12.42578125" style="1" customWidth="1"/>
    <col min="15360" max="15360" width="10" style="1" customWidth="1"/>
    <col min="15361" max="15361" width="11.28515625" style="1" customWidth="1"/>
    <col min="15362" max="15362" width="12.85546875" style="1" customWidth="1"/>
    <col min="15363" max="15363" width="13.5703125" style="1" customWidth="1"/>
    <col min="15364" max="15364" width="11.42578125" style="1" customWidth="1"/>
    <col min="15365" max="15365" width="13.28515625" style="1" customWidth="1"/>
    <col min="15366" max="15366" width="11.42578125" style="1" customWidth="1"/>
    <col min="15367" max="15612" width="11.42578125" style="1"/>
    <col min="15613" max="15613" width="40.42578125" style="1" customWidth="1"/>
    <col min="15614" max="15614" width="15.85546875" style="1" customWidth="1"/>
    <col min="15615" max="15615" width="12.42578125" style="1" customWidth="1"/>
    <col min="15616" max="15616" width="10" style="1" customWidth="1"/>
    <col min="15617" max="15617" width="11.28515625" style="1" customWidth="1"/>
    <col min="15618" max="15618" width="12.85546875" style="1" customWidth="1"/>
    <col min="15619" max="15619" width="13.5703125" style="1" customWidth="1"/>
    <col min="15620" max="15620" width="11.42578125" style="1" customWidth="1"/>
    <col min="15621" max="15621" width="13.28515625" style="1" customWidth="1"/>
    <col min="15622" max="15622" width="11.42578125" style="1" customWidth="1"/>
    <col min="15623" max="15868" width="11.42578125" style="1"/>
    <col min="15869" max="15869" width="40.42578125" style="1" customWidth="1"/>
    <col min="15870" max="15870" width="15.85546875" style="1" customWidth="1"/>
    <col min="15871" max="15871" width="12.42578125" style="1" customWidth="1"/>
    <col min="15872" max="15872" width="10" style="1" customWidth="1"/>
    <col min="15873" max="15873" width="11.28515625" style="1" customWidth="1"/>
    <col min="15874" max="15874" width="12.85546875" style="1" customWidth="1"/>
    <col min="15875" max="15875" width="13.5703125" style="1" customWidth="1"/>
    <col min="15876" max="15876" width="11.42578125" style="1" customWidth="1"/>
    <col min="15877" max="15877" width="13.28515625" style="1" customWidth="1"/>
    <col min="15878" max="15878" width="11.42578125" style="1" customWidth="1"/>
    <col min="15879" max="16124" width="11.42578125" style="1"/>
    <col min="16125" max="16125" width="40.42578125" style="1" customWidth="1"/>
    <col min="16126" max="16126" width="15.85546875" style="1" customWidth="1"/>
    <col min="16127" max="16127" width="12.42578125" style="1" customWidth="1"/>
    <col min="16128" max="16128" width="10" style="1" customWidth="1"/>
    <col min="16129" max="16129" width="11.28515625" style="1" customWidth="1"/>
    <col min="16130" max="16130" width="12.85546875" style="1" customWidth="1"/>
    <col min="16131" max="16131" width="13.5703125" style="1" customWidth="1"/>
    <col min="16132" max="16132" width="11.42578125" style="1" customWidth="1"/>
    <col min="16133" max="16133" width="13.28515625" style="1" customWidth="1"/>
    <col min="16134" max="16134" width="11.42578125" style="1" customWidth="1"/>
    <col min="16135" max="16384" width="11.42578125" style="1"/>
  </cols>
  <sheetData>
    <row r="2" spans="2:9" ht="12" thickBot="1" x14ac:dyDescent="0.25">
      <c r="B2" s="476"/>
      <c r="C2" s="476"/>
      <c r="D2" s="476"/>
      <c r="E2" s="476"/>
      <c r="F2" s="476"/>
    </row>
    <row r="3" spans="2:9" ht="15" customHeight="1" x14ac:dyDescent="0.2">
      <c r="B3" s="345"/>
      <c r="C3" s="486" t="s">
        <v>209</v>
      </c>
      <c r="D3" s="486"/>
      <c r="E3" s="486"/>
      <c r="F3" s="487"/>
      <c r="G3" s="59"/>
      <c r="H3" s="59"/>
    </row>
    <row r="4" spans="2:9" ht="12.75" x14ac:dyDescent="0.2">
      <c r="B4" s="346"/>
      <c r="C4" s="469" t="s">
        <v>223</v>
      </c>
      <c r="D4" s="469"/>
      <c r="E4" s="469"/>
      <c r="F4" s="470"/>
      <c r="G4" s="59"/>
      <c r="H4" s="59"/>
    </row>
    <row r="5" spans="2:9" x14ac:dyDescent="0.2">
      <c r="B5" s="346"/>
      <c r="C5" s="469" t="s">
        <v>325</v>
      </c>
      <c r="D5" s="469"/>
      <c r="E5" s="469"/>
      <c r="F5" s="470"/>
    </row>
    <row r="6" spans="2:9" x14ac:dyDescent="0.2">
      <c r="B6" s="346"/>
      <c r="C6" s="469" t="s">
        <v>224</v>
      </c>
      <c r="D6" s="469"/>
      <c r="E6" s="469"/>
      <c r="F6" s="470"/>
    </row>
    <row r="7" spans="2:9" ht="15" customHeight="1" x14ac:dyDescent="0.2">
      <c r="B7" s="346"/>
      <c r="C7" s="469" t="s">
        <v>326</v>
      </c>
      <c r="D7" s="469"/>
      <c r="E7" s="469"/>
      <c r="F7" s="470"/>
      <c r="G7" s="59"/>
      <c r="H7" s="59"/>
    </row>
    <row r="8" spans="2:9" ht="15.75" customHeight="1" thickBot="1" x14ac:dyDescent="0.25">
      <c r="B8" s="347"/>
      <c r="C8" s="471" t="s">
        <v>211</v>
      </c>
      <c r="D8" s="471"/>
      <c r="E8" s="471"/>
      <c r="F8" s="472"/>
    </row>
    <row r="9" spans="2:9" x14ac:dyDescent="0.2">
      <c r="B9" s="477" t="s">
        <v>154</v>
      </c>
      <c r="C9" s="479" t="s">
        <v>155</v>
      </c>
      <c r="D9" s="479" t="s">
        <v>156</v>
      </c>
      <c r="E9" s="479" t="s">
        <v>157</v>
      </c>
      <c r="F9" s="482" t="s">
        <v>158</v>
      </c>
    </row>
    <row r="10" spans="2:9" ht="11.25" customHeight="1" x14ac:dyDescent="0.2">
      <c r="B10" s="478"/>
      <c r="C10" s="480"/>
      <c r="D10" s="480"/>
      <c r="E10" s="480"/>
      <c r="F10" s="483"/>
    </row>
    <row r="11" spans="2:9" x14ac:dyDescent="0.2">
      <c r="B11" s="478"/>
      <c r="C11" s="481"/>
      <c r="D11" s="481"/>
      <c r="E11" s="480"/>
      <c r="F11" s="483"/>
    </row>
    <row r="12" spans="2:9" ht="12" customHeight="1" x14ac:dyDescent="0.2">
      <c r="B12" s="206" t="s">
        <v>159</v>
      </c>
      <c r="C12" s="220"/>
      <c r="D12" s="221"/>
      <c r="E12" s="348"/>
      <c r="F12" s="349"/>
      <c r="G12" s="93"/>
    </row>
    <row r="13" spans="2:9" ht="12" customHeight="1" x14ac:dyDescent="0.2">
      <c r="B13" s="207" t="s">
        <v>160</v>
      </c>
      <c r="C13" s="222"/>
      <c r="D13" s="223"/>
      <c r="E13" s="350"/>
      <c r="F13" s="351"/>
    </row>
    <row r="14" spans="2:9" ht="12" customHeight="1" x14ac:dyDescent="0.2">
      <c r="B14" s="206" t="s">
        <v>161</v>
      </c>
      <c r="C14" s="222"/>
      <c r="D14" s="223"/>
      <c r="E14" s="348"/>
      <c r="F14" s="349"/>
    </row>
    <row r="15" spans="2:9" ht="12" customHeight="1" x14ac:dyDescent="0.2">
      <c r="B15" s="208" t="s">
        <v>162</v>
      </c>
      <c r="C15" s="222"/>
      <c r="D15" s="223"/>
      <c r="E15" s="352"/>
      <c r="F15" s="353"/>
      <c r="I15" s="138"/>
    </row>
    <row r="16" spans="2:9" ht="12" customHeight="1" x14ac:dyDescent="0.2">
      <c r="B16" s="208" t="s">
        <v>163</v>
      </c>
      <c r="C16" s="222"/>
      <c r="D16" s="223"/>
      <c r="E16" s="352"/>
      <c r="F16" s="353"/>
    </row>
    <row r="17" spans="2:9" ht="12" customHeight="1" x14ac:dyDescent="0.2">
      <c r="B17" s="208" t="s">
        <v>164</v>
      </c>
      <c r="C17" s="222"/>
      <c r="D17" s="223"/>
      <c r="E17" s="352">
        <v>5687</v>
      </c>
      <c r="F17" s="353">
        <v>6092</v>
      </c>
    </row>
    <row r="18" spans="2:9" ht="12" customHeight="1" x14ac:dyDescent="0.2">
      <c r="B18" s="206" t="s">
        <v>165</v>
      </c>
      <c r="C18" s="222"/>
      <c r="D18" s="223"/>
      <c r="E18" s="352"/>
      <c r="F18" s="353"/>
    </row>
    <row r="19" spans="2:9" ht="12" customHeight="1" x14ac:dyDescent="0.2">
      <c r="B19" s="208" t="s">
        <v>166</v>
      </c>
      <c r="C19" s="222"/>
      <c r="D19" s="223"/>
      <c r="E19" s="352"/>
      <c r="F19" s="353"/>
    </row>
    <row r="20" spans="2:9" ht="12" customHeight="1" x14ac:dyDescent="0.2">
      <c r="B20" s="208" t="s">
        <v>167</v>
      </c>
      <c r="C20" s="222"/>
      <c r="D20" s="223"/>
      <c r="E20" s="352"/>
      <c r="F20" s="353"/>
    </row>
    <row r="21" spans="2:9" ht="12" customHeight="1" x14ac:dyDescent="0.2">
      <c r="B21" s="208" t="s">
        <v>168</v>
      </c>
      <c r="C21" s="222"/>
      <c r="D21" s="223"/>
      <c r="E21" s="352"/>
      <c r="F21" s="353"/>
    </row>
    <row r="22" spans="2:9" ht="12" customHeight="1" x14ac:dyDescent="0.2">
      <c r="B22" s="208" t="s">
        <v>169</v>
      </c>
      <c r="C22" s="222"/>
      <c r="D22" s="223"/>
      <c r="E22" s="352"/>
      <c r="F22" s="353"/>
      <c r="I22" s="138"/>
    </row>
    <row r="23" spans="2:9" ht="12" customHeight="1" x14ac:dyDescent="0.2">
      <c r="B23" s="207" t="s">
        <v>170</v>
      </c>
      <c r="C23" s="222"/>
      <c r="D23" s="223"/>
      <c r="E23" s="94">
        <f>SUM(E17:E22)</f>
        <v>5687</v>
      </c>
      <c r="F23" s="209">
        <f>SUM(F17:F22)</f>
        <v>6092</v>
      </c>
    </row>
    <row r="24" spans="2:9" ht="12" customHeight="1" x14ac:dyDescent="0.2">
      <c r="B24" s="210"/>
      <c r="C24" s="484" t="s">
        <v>193</v>
      </c>
      <c r="D24" s="485"/>
      <c r="E24" s="95"/>
      <c r="F24" s="211"/>
    </row>
    <row r="25" spans="2:9" ht="12" customHeight="1" x14ac:dyDescent="0.2">
      <c r="B25" s="207" t="s">
        <v>171</v>
      </c>
      <c r="C25" s="222"/>
      <c r="D25" s="223"/>
      <c r="E25" s="95"/>
      <c r="F25" s="211"/>
    </row>
    <row r="26" spans="2:9" ht="12" customHeight="1" x14ac:dyDescent="0.2">
      <c r="B26" s="213" t="s">
        <v>172</v>
      </c>
      <c r="C26" s="222"/>
      <c r="D26" s="223"/>
      <c r="E26" s="95"/>
      <c r="F26" s="211"/>
    </row>
    <row r="27" spans="2:9" ht="12" customHeight="1" x14ac:dyDescent="0.2">
      <c r="B27" s="212" t="s">
        <v>162</v>
      </c>
      <c r="C27" s="222"/>
      <c r="D27" s="223"/>
      <c r="E27" s="96"/>
      <c r="F27" s="353"/>
    </row>
    <row r="28" spans="2:9" ht="12" customHeight="1" x14ac:dyDescent="0.2">
      <c r="B28" s="212" t="s">
        <v>163</v>
      </c>
      <c r="C28" s="222"/>
      <c r="D28" s="223"/>
      <c r="E28" s="96"/>
      <c r="F28" s="353"/>
    </row>
    <row r="29" spans="2:9" ht="12" customHeight="1" x14ac:dyDescent="0.2">
      <c r="B29" s="212" t="s">
        <v>164</v>
      </c>
      <c r="C29" s="222"/>
      <c r="D29" s="223"/>
      <c r="E29" s="96">
        <v>52917</v>
      </c>
      <c r="F29" s="353">
        <v>46825</v>
      </c>
      <c r="I29" s="138"/>
    </row>
    <row r="30" spans="2:9" ht="12" customHeight="1" x14ac:dyDescent="0.2">
      <c r="B30" s="213" t="s">
        <v>173</v>
      </c>
      <c r="C30" s="222"/>
      <c r="D30" s="223"/>
      <c r="E30" s="96"/>
      <c r="F30" s="353"/>
    </row>
    <row r="31" spans="2:9" ht="12" customHeight="1" x14ac:dyDescent="0.2">
      <c r="B31" s="208" t="s">
        <v>166</v>
      </c>
      <c r="C31" s="222"/>
      <c r="D31" s="223"/>
      <c r="E31" s="96"/>
      <c r="F31" s="353"/>
    </row>
    <row r="32" spans="2:9" ht="12" customHeight="1" x14ac:dyDescent="0.2">
      <c r="B32" s="212" t="s">
        <v>167</v>
      </c>
      <c r="C32" s="222"/>
      <c r="D32" s="223"/>
      <c r="E32" s="96"/>
      <c r="F32" s="353"/>
    </row>
    <row r="33" spans="2:9" ht="12" customHeight="1" x14ac:dyDescent="0.2">
      <c r="B33" s="212" t="s">
        <v>168</v>
      </c>
      <c r="C33" s="222"/>
      <c r="D33" s="223"/>
      <c r="E33" s="96"/>
      <c r="F33" s="353"/>
    </row>
    <row r="34" spans="2:9" ht="12" customHeight="1" x14ac:dyDescent="0.2">
      <c r="B34" s="212" t="s">
        <v>169</v>
      </c>
      <c r="C34" s="222"/>
      <c r="D34" s="223"/>
      <c r="E34" s="96"/>
      <c r="F34" s="353"/>
    </row>
    <row r="35" spans="2:9" ht="12" customHeight="1" x14ac:dyDescent="0.2">
      <c r="B35" s="207" t="s">
        <v>174</v>
      </c>
      <c r="C35" s="222"/>
      <c r="D35" s="223"/>
      <c r="E35" s="94">
        <f>SUM(E29:E34)</f>
        <v>52917</v>
      </c>
      <c r="F35" s="209">
        <f>SUM(F29:F34)</f>
        <v>46825</v>
      </c>
    </row>
    <row r="36" spans="2:9" ht="12" customHeight="1" x14ac:dyDescent="0.2">
      <c r="B36" s="212"/>
      <c r="C36" s="222"/>
      <c r="D36" s="223"/>
      <c r="E36" s="94"/>
      <c r="F36" s="209"/>
    </row>
    <row r="37" spans="2:9" ht="12" customHeight="1" x14ac:dyDescent="0.2">
      <c r="B37" s="213" t="s">
        <v>175</v>
      </c>
      <c r="C37" s="222"/>
      <c r="D37" s="223"/>
      <c r="E37" s="94"/>
      <c r="F37" s="354"/>
      <c r="I37" s="138"/>
    </row>
    <row r="38" spans="2:9" ht="12" customHeight="1" x14ac:dyDescent="0.2">
      <c r="B38" s="355" t="s">
        <v>225</v>
      </c>
      <c r="C38" s="222"/>
      <c r="D38" s="223"/>
      <c r="E38" s="96">
        <v>105342</v>
      </c>
      <c r="F38" s="353">
        <v>277955</v>
      </c>
      <c r="I38" s="138"/>
    </row>
    <row r="39" spans="2:9" ht="12" customHeight="1" x14ac:dyDescent="0.2">
      <c r="B39" s="355" t="s">
        <v>16</v>
      </c>
      <c r="C39" s="222"/>
      <c r="D39" s="223"/>
      <c r="E39" s="96">
        <v>773</v>
      </c>
      <c r="F39" s="353">
        <v>357</v>
      </c>
      <c r="I39" s="138"/>
    </row>
    <row r="40" spans="2:9" ht="35.25" customHeight="1" x14ac:dyDescent="0.2">
      <c r="B40" s="356" t="s">
        <v>226</v>
      </c>
      <c r="C40" s="222"/>
      <c r="D40" s="223"/>
      <c r="E40" s="96">
        <v>4496</v>
      </c>
      <c r="F40" s="353">
        <v>10800</v>
      </c>
      <c r="I40" s="138"/>
    </row>
    <row r="41" spans="2:9" ht="12" customHeight="1" x14ac:dyDescent="0.2">
      <c r="B41" s="355" t="s">
        <v>21</v>
      </c>
      <c r="C41" s="222"/>
      <c r="D41" s="223"/>
      <c r="E41" s="96">
        <v>306</v>
      </c>
      <c r="F41" s="353">
        <v>374</v>
      </c>
      <c r="I41" s="138"/>
    </row>
    <row r="42" spans="2:9" ht="12" customHeight="1" x14ac:dyDescent="0.2">
      <c r="B42" s="355" t="s">
        <v>227</v>
      </c>
      <c r="C42" s="222"/>
      <c r="D42" s="223"/>
      <c r="E42" s="96">
        <v>290069</v>
      </c>
      <c r="F42" s="353">
        <v>275701</v>
      </c>
      <c r="I42" s="138"/>
    </row>
    <row r="43" spans="2:9" ht="12" customHeight="1" x14ac:dyDescent="0.2">
      <c r="B43" s="212"/>
      <c r="C43" s="222"/>
      <c r="D43" s="223"/>
      <c r="E43" s="96"/>
      <c r="F43" s="353"/>
      <c r="I43" s="138"/>
    </row>
    <row r="44" spans="2:9" ht="12" customHeight="1" x14ac:dyDescent="0.2">
      <c r="B44" s="212"/>
      <c r="C44" s="222"/>
      <c r="D44" s="223"/>
      <c r="E44" s="94"/>
      <c r="F44" s="209"/>
    </row>
    <row r="45" spans="2:9" ht="12.75" customHeight="1" thickBot="1" x14ac:dyDescent="0.25">
      <c r="B45" s="214" t="s">
        <v>176</v>
      </c>
      <c r="C45" s="224"/>
      <c r="D45" s="225"/>
      <c r="E45" s="215">
        <f>E23+E35+E38+E39+E40+E41+E42</f>
        <v>459590</v>
      </c>
      <c r="F45" s="215">
        <f>F23+F35+F38+F39+F40+F41+F42</f>
        <v>618104</v>
      </c>
    </row>
    <row r="46" spans="2:9" ht="12.75" thickBot="1" x14ac:dyDescent="0.25">
      <c r="B46" s="97"/>
      <c r="C46" s="9"/>
      <c r="D46" s="9"/>
      <c r="E46" s="98"/>
      <c r="F46" s="99"/>
    </row>
    <row r="47" spans="2:9" ht="63" customHeight="1" thickBot="1" x14ac:dyDescent="0.25">
      <c r="B47" s="473" t="s">
        <v>206</v>
      </c>
      <c r="C47" s="474"/>
      <c r="D47" s="474"/>
      <c r="E47" s="474"/>
      <c r="F47" s="475"/>
    </row>
    <row r="52" spans="9:9" x14ac:dyDescent="0.2">
      <c r="I52" s="138"/>
    </row>
  </sheetData>
  <mergeCells count="14">
    <mergeCell ref="C6:F6"/>
    <mergeCell ref="C7:F7"/>
    <mergeCell ref="C8:F8"/>
    <mergeCell ref="B47:F47"/>
    <mergeCell ref="B2:F2"/>
    <mergeCell ref="B9:B11"/>
    <mergeCell ref="C9:C11"/>
    <mergeCell ref="D9:D11"/>
    <mergeCell ref="E9:E11"/>
    <mergeCell ref="F9:F11"/>
    <mergeCell ref="C24:D24"/>
    <mergeCell ref="C3:F3"/>
    <mergeCell ref="C4:F4"/>
    <mergeCell ref="C5:F5"/>
  </mergeCells>
  <pageMargins left="0.7" right="0.7" top="0.75" bottom="0.75" header="0.3" footer="0.3"/>
  <pageSetup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8"/>
  <sheetViews>
    <sheetView workbookViewId="0">
      <selection activeCell="B13" sqref="B13"/>
    </sheetView>
  </sheetViews>
  <sheetFormatPr baseColWidth="10" defaultColWidth="11.42578125" defaultRowHeight="15" x14ac:dyDescent="0.25"/>
  <cols>
    <col min="1" max="1" width="4.85546875" style="357" customWidth="1"/>
    <col min="2" max="2" width="72" style="357" customWidth="1"/>
    <col min="3" max="16384" width="11.42578125" style="357"/>
  </cols>
  <sheetData>
    <row r="1" spans="2:5" ht="20.25" x14ac:dyDescent="0.3">
      <c r="B1" s="490" t="s">
        <v>327</v>
      </c>
      <c r="C1" s="490"/>
      <c r="D1" s="490"/>
      <c r="E1" s="490"/>
    </row>
    <row r="2" spans="2:5" ht="20.25" x14ac:dyDescent="0.3">
      <c r="B2" s="490" t="s">
        <v>328</v>
      </c>
      <c r="C2" s="490"/>
      <c r="D2" s="490"/>
      <c r="E2" s="490"/>
    </row>
    <row r="3" spans="2:5" ht="20.25" x14ac:dyDescent="0.3">
      <c r="B3" s="490" t="s">
        <v>329</v>
      </c>
      <c r="C3" s="490"/>
      <c r="D3" s="490"/>
      <c r="E3" s="490"/>
    </row>
    <row r="4" spans="2:5" ht="15.75" thickBot="1" x14ac:dyDescent="0.3">
      <c r="B4" s="491"/>
      <c r="C4" s="491"/>
      <c r="D4" s="491"/>
      <c r="E4" s="491"/>
    </row>
    <row r="5" spans="2:5" x14ac:dyDescent="0.25">
      <c r="B5" s="364"/>
      <c r="C5" s="364"/>
      <c r="D5" s="364"/>
      <c r="E5" s="365"/>
    </row>
    <row r="6" spans="2:5" x14ac:dyDescent="0.25">
      <c r="B6" s="366" t="s">
        <v>330</v>
      </c>
      <c r="C6" s="364"/>
      <c r="D6" s="364"/>
      <c r="E6" s="365"/>
    </row>
    <row r="7" spans="2:5" x14ac:dyDescent="0.25">
      <c r="B7" s="366" t="s">
        <v>331</v>
      </c>
      <c r="C7" s="364"/>
      <c r="D7" s="364"/>
      <c r="E7" s="365"/>
    </row>
    <row r="8" spans="2:5" x14ac:dyDescent="0.25">
      <c r="B8" s="367" t="s">
        <v>332</v>
      </c>
      <c r="C8" s="368"/>
      <c r="D8" s="368"/>
      <c r="E8" s="369"/>
    </row>
    <row r="9" spans="2:5" ht="24" customHeight="1" x14ac:dyDescent="0.25">
      <c r="B9" s="488" t="s">
        <v>333</v>
      </c>
      <c r="C9" s="488"/>
      <c r="D9" s="488"/>
      <c r="E9" s="488"/>
    </row>
    <row r="10" spans="2:5" x14ac:dyDescent="0.25">
      <c r="B10" s="364"/>
      <c r="C10" s="364"/>
      <c r="D10" s="364"/>
      <c r="E10" s="365"/>
    </row>
    <row r="11" spans="2:5" x14ac:dyDescent="0.25">
      <c r="B11" s="364" t="s">
        <v>228</v>
      </c>
      <c r="C11" s="370">
        <v>844.56848000000014</v>
      </c>
      <c r="D11" s="371"/>
      <c r="E11" s="372"/>
    </row>
    <row r="12" spans="2:5" x14ac:dyDescent="0.25">
      <c r="B12" s="364" t="s">
        <v>229</v>
      </c>
      <c r="C12" s="370">
        <v>53290.134329999921</v>
      </c>
      <c r="D12" s="371"/>
      <c r="E12" s="372"/>
    </row>
    <row r="13" spans="2:5" x14ac:dyDescent="0.25">
      <c r="B13" s="364" t="s">
        <v>230</v>
      </c>
      <c r="C13" s="370">
        <v>1638888.8580499997</v>
      </c>
      <c r="D13" s="371"/>
      <c r="E13" s="372"/>
    </row>
    <row r="14" spans="2:5" x14ac:dyDescent="0.25">
      <c r="B14" s="364" t="s">
        <v>289</v>
      </c>
      <c r="C14" s="370">
        <v>0</v>
      </c>
      <c r="D14" s="371"/>
      <c r="E14" s="365"/>
    </row>
    <row r="15" spans="2:5" ht="15.75" thickBot="1" x14ac:dyDescent="0.3">
      <c r="B15" s="364"/>
      <c r="C15" s="373">
        <v>1693023.5608599996</v>
      </c>
      <c r="D15" s="371"/>
      <c r="E15" s="365"/>
    </row>
    <row r="16" spans="2:5" x14ac:dyDescent="0.25">
      <c r="B16" s="364"/>
      <c r="C16" s="371"/>
      <c r="D16" s="371"/>
      <c r="E16" s="365"/>
    </row>
    <row r="17" spans="2:5" x14ac:dyDescent="0.25">
      <c r="B17" s="366" t="s">
        <v>334</v>
      </c>
      <c r="C17" s="364"/>
      <c r="D17" s="364"/>
      <c r="E17" s="365"/>
    </row>
    <row r="18" spans="2:5" x14ac:dyDescent="0.25">
      <c r="B18" s="364" t="s">
        <v>335</v>
      </c>
      <c r="C18" s="364"/>
      <c r="D18" s="364"/>
      <c r="E18" s="365"/>
    </row>
    <row r="19" spans="2:5" x14ac:dyDescent="0.25">
      <c r="B19" s="364"/>
      <c r="C19" s="364"/>
      <c r="D19" s="364"/>
      <c r="E19" s="365"/>
    </row>
    <row r="20" spans="2:5" x14ac:dyDescent="0.25">
      <c r="B20" s="374" t="s">
        <v>336</v>
      </c>
      <c r="C20" s="370">
        <v>50499.227519999957</v>
      </c>
      <c r="D20" s="364"/>
      <c r="E20" s="365"/>
    </row>
    <row r="21" spans="2:5" hidden="1" x14ac:dyDescent="0.25">
      <c r="B21" s="375" t="s">
        <v>337</v>
      </c>
      <c r="C21" s="376"/>
      <c r="D21" s="376"/>
      <c r="E21" s="377"/>
    </row>
    <row r="22" spans="2:5" hidden="1" x14ac:dyDescent="0.25">
      <c r="B22" s="376"/>
      <c r="C22" s="376"/>
      <c r="D22" s="376"/>
      <c r="E22" s="377"/>
    </row>
    <row r="23" spans="2:5" hidden="1" x14ac:dyDescent="0.25">
      <c r="B23" s="376"/>
      <c r="C23" s="376"/>
      <c r="D23" s="376"/>
      <c r="E23" s="377"/>
    </row>
    <row r="24" spans="2:5" hidden="1" x14ac:dyDescent="0.25">
      <c r="B24" s="376"/>
      <c r="C24" s="376"/>
      <c r="D24" s="376"/>
      <c r="E24" s="377"/>
    </row>
    <row r="25" spans="2:5" hidden="1" x14ac:dyDescent="0.25">
      <c r="B25" s="376"/>
      <c r="C25" s="376"/>
      <c r="D25" s="376"/>
      <c r="E25" s="377"/>
    </row>
    <row r="26" spans="2:5" hidden="1" x14ac:dyDescent="0.25">
      <c r="B26" s="376"/>
      <c r="C26" s="376"/>
      <c r="D26" s="376"/>
      <c r="E26" s="377"/>
    </row>
    <row r="27" spans="2:5" hidden="1" x14ac:dyDescent="0.25">
      <c r="B27" s="376"/>
      <c r="C27" s="376"/>
      <c r="D27" s="376"/>
      <c r="E27" s="377"/>
    </row>
    <row r="28" spans="2:5" hidden="1" x14ac:dyDescent="0.25">
      <c r="B28" s="376"/>
      <c r="C28" s="376"/>
      <c r="D28" s="376"/>
      <c r="E28" s="377"/>
    </row>
    <row r="29" spans="2:5" hidden="1" x14ac:dyDescent="0.25">
      <c r="B29" s="376"/>
      <c r="C29" s="376"/>
      <c r="D29" s="376"/>
      <c r="E29" s="377"/>
    </row>
    <row r="30" spans="2:5" hidden="1" x14ac:dyDescent="0.25">
      <c r="B30" s="376"/>
      <c r="C30" s="376"/>
      <c r="D30" s="376"/>
      <c r="E30" s="377"/>
    </row>
    <row r="31" spans="2:5" hidden="1" x14ac:dyDescent="0.25">
      <c r="B31" s="364"/>
      <c r="C31" s="364"/>
      <c r="D31" s="364"/>
      <c r="E31" s="378"/>
    </row>
    <row r="32" spans="2:5" x14ac:dyDescent="0.25">
      <c r="B32" s="364"/>
      <c r="C32" s="364"/>
      <c r="D32" s="364"/>
      <c r="E32" s="379"/>
    </row>
    <row r="33" spans="2:5" x14ac:dyDescent="0.25">
      <c r="B33" s="489" t="s">
        <v>338</v>
      </c>
      <c r="C33" s="489"/>
      <c r="D33" s="489"/>
      <c r="E33" s="489"/>
    </row>
    <row r="34" spans="2:5" x14ac:dyDescent="0.25">
      <c r="B34" s="364"/>
      <c r="C34" s="364"/>
      <c r="D34" s="364"/>
      <c r="E34" s="365"/>
    </row>
    <row r="35" spans="2:5" x14ac:dyDescent="0.25">
      <c r="B35" s="366" t="s">
        <v>339</v>
      </c>
      <c r="C35" s="364"/>
      <c r="D35" s="364"/>
      <c r="E35" s="365"/>
    </row>
    <row r="36" spans="2:5" x14ac:dyDescent="0.25">
      <c r="B36" s="364"/>
      <c r="C36" s="364"/>
      <c r="D36" s="364"/>
      <c r="E36" s="365"/>
    </row>
    <row r="37" spans="2:5" x14ac:dyDescent="0.25">
      <c r="B37" s="364" t="s">
        <v>335</v>
      </c>
      <c r="C37" s="364"/>
      <c r="D37" s="364"/>
      <c r="E37" s="365"/>
    </row>
    <row r="38" spans="2:5" x14ac:dyDescent="0.25">
      <c r="B38" s="368" t="s">
        <v>340</v>
      </c>
      <c r="C38" s="380">
        <v>2047.8021899999999</v>
      </c>
      <c r="D38" s="364"/>
      <c r="E38" s="365"/>
    </row>
    <row r="39" spans="2:5" x14ac:dyDescent="0.25">
      <c r="B39" s="364" t="s">
        <v>231</v>
      </c>
      <c r="C39" s="380">
        <v>336561.48838</v>
      </c>
      <c r="D39" s="364"/>
      <c r="E39" s="365"/>
    </row>
    <row r="40" spans="2:5" ht="15.75" thickBot="1" x14ac:dyDescent="0.3">
      <c r="B40" s="364"/>
      <c r="C40" s="373">
        <v>338609.29057000001</v>
      </c>
      <c r="D40" s="364"/>
      <c r="E40" s="365"/>
    </row>
    <row r="41" spans="2:5" x14ac:dyDescent="0.25">
      <c r="B41" s="364"/>
      <c r="C41" s="364"/>
      <c r="D41" s="364"/>
      <c r="E41" s="365"/>
    </row>
    <row r="42" spans="2:5" x14ac:dyDescent="0.25">
      <c r="B42" s="366" t="s">
        <v>341</v>
      </c>
      <c r="C42" s="364"/>
      <c r="D42" s="364"/>
      <c r="E42" s="365"/>
    </row>
    <row r="43" spans="2:5" x14ac:dyDescent="0.25">
      <c r="B43" s="488" t="s">
        <v>342</v>
      </c>
      <c r="C43" s="488"/>
      <c r="D43" s="488"/>
      <c r="E43" s="488"/>
    </row>
    <row r="44" spans="2:5" x14ac:dyDescent="0.25">
      <c r="B44" s="364" t="s">
        <v>343</v>
      </c>
      <c r="C44" s="364"/>
      <c r="D44" s="364"/>
      <c r="E44" s="365"/>
    </row>
    <row r="45" spans="2:5" x14ac:dyDescent="0.25">
      <c r="B45" s="381" t="s">
        <v>232</v>
      </c>
      <c r="C45" s="370">
        <v>105309.97065</v>
      </c>
      <c r="D45" s="364"/>
      <c r="E45" s="365"/>
    </row>
    <row r="46" spans="2:5" x14ac:dyDescent="0.25">
      <c r="B46" s="381" t="s">
        <v>233</v>
      </c>
      <c r="C46" s="370">
        <v>10</v>
      </c>
      <c r="D46" s="364"/>
      <c r="E46" s="365"/>
    </row>
    <row r="47" spans="2:5" x14ac:dyDescent="0.25">
      <c r="B47" s="381" t="s">
        <v>234</v>
      </c>
      <c r="C47" s="370">
        <v>10000</v>
      </c>
      <c r="D47" s="364"/>
      <c r="E47" s="365"/>
    </row>
    <row r="48" spans="2:5" ht="15.75" thickBot="1" x14ac:dyDescent="0.3">
      <c r="B48" s="381"/>
      <c r="C48" s="382">
        <v>115319.97065</v>
      </c>
      <c r="D48" s="364"/>
      <c r="E48" s="365"/>
    </row>
    <row r="49" spans="2:5" x14ac:dyDescent="0.25">
      <c r="B49" s="364"/>
      <c r="C49" s="364"/>
      <c r="D49" s="364"/>
      <c r="E49" s="365"/>
    </row>
    <row r="50" spans="2:5" x14ac:dyDescent="0.25">
      <c r="B50" s="366" t="s">
        <v>344</v>
      </c>
      <c r="C50" s="364"/>
      <c r="D50" s="364"/>
      <c r="E50" s="365"/>
    </row>
    <row r="51" spans="2:5" x14ac:dyDescent="0.25">
      <c r="B51" s="364"/>
      <c r="C51" s="364"/>
      <c r="D51" s="364"/>
      <c r="E51" s="365"/>
    </row>
    <row r="52" spans="2:5" x14ac:dyDescent="0.25">
      <c r="B52" s="364" t="s">
        <v>235</v>
      </c>
      <c r="C52" s="370">
        <v>947461.8534299999</v>
      </c>
      <c r="D52" s="364"/>
      <c r="E52" s="365"/>
    </row>
    <row r="53" spans="2:5" x14ac:dyDescent="0.25">
      <c r="B53" s="364" t="s">
        <v>236</v>
      </c>
      <c r="C53" s="370">
        <v>696923.50349999999</v>
      </c>
      <c r="D53" s="364"/>
      <c r="E53" s="365"/>
    </row>
    <row r="54" spans="2:5" x14ac:dyDescent="0.25">
      <c r="B54" s="364" t="s">
        <v>237</v>
      </c>
      <c r="C54" s="370">
        <v>561309.19562000013</v>
      </c>
      <c r="D54" s="364"/>
      <c r="E54" s="365"/>
    </row>
    <row r="55" spans="2:5" x14ac:dyDescent="0.25">
      <c r="B55" s="364" t="s">
        <v>238</v>
      </c>
      <c r="C55" s="370">
        <v>231287.72826</v>
      </c>
      <c r="D55" s="364"/>
      <c r="E55" s="365"/>
    </row>
    <row r="56" spans="2:5" x14ac:dyDescent="0.25">
      <c r="B56" s="364" t="s">
        <v>239</v>
      </c>
      <c r="C56" s="370">
        <v>181519.85222000003</v>
      </c>
      <c r="D56" s="364"/>
      <c r="E56" s="365"/>
    </row>
    <row r="57" spans="2:5" x14ac:dyDescent="0.25">
      <c r="B57" s="364" t="s">
        <v>240</v>
      </c>
      <c r="C57" s="370">
        <v>105901.70742999999</v>
      </c>
      <c r="D57" s="364"/>
      <c r="E57" s="365"/>
    </row>
    <row r="58" spans="2:5" x14ac:dyDescent="0.25">
      <c r="B58" s="364" t="s">
        <v>241</v>
      </c>
      <c r="C58" s="370">
        <v>55402.357170000003</v>
      </c>
      <c r="D58" s="364"/>
      <c r="E58" s="365"/>
    </row>
    <row r="59" spans="2:5" x14ac:dyDescent="0.25">
      <c r="B59" s="364" t="s">
        <v>242</v>
      </c>
      <c r="C59" s="370">
        <v>51697.027499999997</v>
      </c>
      <c r="D59" s="364"/>
      <c r="E59" s="365"/>
    </row>
    <row r="60" spans="2:5" x14ac:dyDescent="0.25">
      <c r="B60" s="364" t="s">
        <v>243</v>
      </c>
      <c r="C60" s="370">
        <v>46037.234170000003</v>
      </c>
      <c r="D60" s="364"/>
      <c r="E60" s="365"/>
    </row>
    <row r="61" spans="2:5" x14ac:dyDescent="0.25">
      <c r="B61" s="364" t="s">
        <v>244</v>
      </c>
      <c r="C61" s="370">
        <v>24125.455109999999</v>
      </c>
      <c r="D61" s="364"/>
      <c r="E61" s="365"/>
    </row>
    <row r="62" spans="2:5" x14ac:dyDescent="0.25">
      <c r="B62" s="364" t="s">
        <v>245</v>
      </c>
      <c r="C62" s="370">
        <v>7906.6721400000006</v>
      </c>
      <c r="D62" s="364"/>
      <c r="E62" s="365"/>
    </row>
    <row r="63" spans="2:5" x14ac:dyDescent="0.25">
      <c r="B63" s="364" t="s">
        <v>246</v>
      </c>
      <c r="C63" s="370">
        <v>2621.7749700000004</v>
      </c>
      <c r="D63" s="364"/>
      <c r="E63" s="365"/>
    </row>
    <row r="64" spans="2:5" x14ac:dyDescent="0.25">
      <c r="B64" s="364" t="s">
        <v>247</v>
      </c>
      <c r="C64" s="370">
        <v>1800</v>
      </c>
      <c r="D64" s="364"/>
      <c r="E64" s="365"/>
    </row>
    <row r="65" spans="2:5" x14ac:dyDescent="0.25">
      <c r="B65" s="364" t="s">
        <v>248</v>
      </c>
      <c r="C65" s="370">
        <v>430</v>
      </c>
      <c r="D65" s="364"/>
      <c r="E65" s="365"/>
    </row>
    <row r="66" spans="2:5" x14ac:dyDescent="0.25">
      <c r="B66" s="364" t="s">
        <v>249</v>
      </c>
      <c r="C66" s="383">
        <v>-36855.802309999999</v>
      </c>
      <c r="D66" s="364"/>
      <c r="E66" s="365"/>
    </row>
    <row r="67" spans="2:5" x14ac:dyDescent="0.25">
      <c r="B67" s="364" t="s">
        <v>250</v>
      </c>
      <c r="C67" s="383">
        <v>-167410.84466</v>
      </c>
      <c r="D67" s="364"/>
      <c r="E67" s="365"/>
    </row>
    <row r="68" spans="2:5" x14ac:dyDescent="0.25">
      <c r="B68" s="364" t="s">
        <v>251</v>
      </c>
      <c r="C68" s="383">
        <v>-477087.68881000002</v>
      </c>
      <c r="D68" s="364"/>
      <c r="E68" s="365"/>
    </row>
    <row r="69" spans="2:5" ht="15.75" thickBot="1" x14ac:dyDescent="0.3">
      <c r="B69" s="364"/>
      <c r="C69" s="373">
        <v>2233069.0257400004</v>
      </c>
      <c r="D69" s="364"/>
      <c r="E69" s="365"/>
    </row>
    <row r="70" spans="2:5" x14ac:dyDescent="0.25">
      <c r="B70" s="364"/>
      <c r="C70" s="364"/>
      <c r="D70" s="364"/>
      <c r="E70" s="365"/>
    </row>
    <row r="71" spans="2:5" x14ac:dyDescent="0.25">
      <c r="B71" s="364" t="s">
        <v>345</v>
      </c>
      <c r="C71" s="364"/>
      <c r="D71" s="364"/>
      <c r="E71" s="365"/>
    </row>
    <row r="72" spans="2:5" x14ac:dyDescent="0.25">
      <c r="B72" s="364"/>
      <c r="C72" s="364"/>
      <c r="D72" s="364"/>
      <c r="E72" s="365"/>
    </row>
    <row r="73" spans="2:5" x14ac:dyDescent="0.25">
      <c r="B73" s="488" t="s">
        <v>346</v>
      </c>
      <c r="C73" s="488"/>
      <c r="D73" s="488"/>
      <c r="E73" s="488"/>
    </row>
    <row r="74" spans="2:5" x14ac:dyDescent="0.25">
      <c r="B74" s="364"/>
      <c r="C74" s="364"/>
      <c r="D74" s="364"/>
      <c r="E74" s="365"/>
    </row>
    <row r="75" spans="2:5" x14ac:dyDescent="0.25">
      <c r="B75" s="364" t="s">
        <v>347</v>
      </c>
      <c r="C75" s="364"/>
      <c r="D75" s="364"/>
      <c r="E75" s="365"/>
    </row>
    <row r="76" spans="2:5" x14ac:dyDescent="0.25">
      <c r="B76" s="364"/>
      <c r="C76" s="364"/>
      <c r="D76" s="364"/>
      <c r="E76" s="365"/>
    </row>
    <row r="77" spans="2:5" hidden="1" x14ac:dyDescent="0.25">
      <c r="B77" s="364"/>
      <c r="C77" s="364"/>
      <c r="D77" s="364"/>
      <c r="E77" s="365"/>
    </row>
    <row r="78" spans="2:5" hidden="1" x14ac:dyDescent="0.25">
      <c r="B78" s="364"/>
      <c r="C78" s="364"/>
      <c r="D78" s="364"/>
      <c r="E78" s="365"/>
    </row>
    <row r="79" spans="2:5" hidden="1" x14ac:dyDescent="0.25">
      <c r="B79" s="375" t="s">
        <v>348</v>
      </c>
      <c r="C79" s="376"/>
      <c r="D79" s="376"/>
      <c r="E79" s="365"/>
    </row>
    <row r="80" spans="2:5" hidden="1" x14ac:dyDescent="0.25">
      <c r="B80" s="376" t="s">
        <v>349</v>
      </c>
      <c r="C80" s="376"/>
      <c r="D80" s="376"/>
      <c r="E80" s="365"/>
    </row>
    <row r="81" spans="2:5" hidden="1" x14ac:dyDescent="0.25">
      <c r="B81" s="376" t="s">
        <v>350</v>
      </c>
      <c r="C81" s="376"/>
      <c r="D81" s="376"/>
      <c r="E81" s="365"/>
    </row>
    <row r="82" spans="2:5" hidden="1" x14ac:dyDescent="0.25">
      <c r="B82" s="376" t="s">
        <v>351</v>
      </c>
      <c r="C82" s="376"/>
      <c r="D82" s="376"/>
      <c r="E82" s="365"/>
    </row>
    <row r="83" spans="2:5" hidden="1" x14ac:dyDescent="0.25">
      <c r="B83" s="376"/>
      <c r="C83" s="376"/>
      <c r="D83" s="376"/>
      <c r="E83" s="365"/>
    </row>
    <row r="84" spans="2:5" hidden="1" x14ac:dyDescent="0.25">
      <c r="B84" s="376"/>
      <c r="C84" s="376"/>
      <c r="D84" s="376"/>
      <c r="E84" s="365"/>
    </row>
    <row r="85" spans="2:5" x14ac:dyDescent="0.25">
      <c r="B85" s="366" t="s">
        <v>290</v>
      </c>
      <c r="C85" s="364"/>
      <c r="D85" s="364"/>
      <c r="E85" s="365"/>
    </row>
    <row r="86" spans="2:5" x14ac:dyDescent="0.25">
      <c r="B86" s="488" t="s">
        <v>352</v>
      </c>
      <c r="C86" s="488"/>
      <c r="D86" s="488"/>
      <c r="E86" s="488"/>
    </row>
    <row r="87" spans="2:5" x14ac:dyDescent="0.25">
      <c r="B87" s="381" t="s">
        <v>252</v>
      </c>
      <c r="C87" s="370">
        <v>60414</v>
      </c>
      <c r="D87" s="364"/>
      <c r="E87" s="365"/>
    </row>
    <row r="88" spans="2:5" x14ac:dyDescent="0.25">
      <c r="B88" s="364"/>
      <c r="C88" s="384"/>
      <c r="D88" s="364"/>
      <c r="E88" s="365"/>
    </row>
    <row r="89" spans="2:5" x14ac:dyDescent="0.25">
      <c r="B89" s="364"/>
      <c r="C89" s="364"/>
      <c r="D89" s="364"/>
      <c r="E89" s="365"/>
    </row>
    <row r="90" spans="2:5" x14ac:dyDescent="0.25">
      <c r="B90" s="366" t="s">
        <v>353</v>
      </c>
      <c r="C90" s="364"/>
      <c r="D90" s="364"/>
      <c r="E90" s="365"/>
    </row>
    <row r="91" spans="2:5" x14ac:dyDescent="0.25">
      <c r="B91" s="366" t="s">
        <v>354</v>
      </c>
      <c r="C91" s="364"/>
      <c r="D91" s="364"/>
      <c r="E91" s="365"/>
    </row>
    <row r="92" spans="2:5" x14ac:dyDescent="0.25">
      <c r="B92" s="489" t="s">
        <v>355</v>
      </c>
      <c r="C92" s="489"/>
      <c r="D92" s="489"/>
      <c r="E92" s="489"/>
    </row>
    <row r="93" spans="2:5" x14ac:dyDescent="0.25">
      <c r="B93" s="364"/>
      <c r="C93" s="364"/>
      <c r="D93" s="364"/>
      <c r="E93" s="365"/>
    </row>
    <row r="94" spans="2:5" x14ac:dyDescent="0.25">
      <c r="B94" s="364"/>
      <c r="C94" s="364"/>
      <c r="D94" s="364"/>
      <c r="E94" s="365"/>
    </row>
    <row r="95" spans="2:5" x14ac:dyDescent="0.25">
      <c r="B95" s="366" t="s">
        <v>356</v>
      </c>
      <c r="C95" s="364"/>
      <c r="D95" s="364"/>
      <c r="E95" s="365"/>
    </row>
    <row r="96" spans="2:5" x14ac:dyDescent="0.25">
      <c r="B96" s="366" t="s">
        <v>357</v>
      </c>
      <c r="C96" s="364"/>
      <c r="D96" s="364"/>
      <c r="E96" s="365"/>
    </row>
    <row r="97" spans="2:5" x14ac:dyDescent="0.25">
      <c r="B97" s="366"/>
      <c r="C97" s="364"/>
      <c r="D97" s="364"/>
      <c r="E97" s="365"/>
    </row>
    <row r="98" spans="2:5" x14ac:dyDescent="0.25">
      <c r="B98" s="364" t="s">
        <v>358</v>
      </c>
      <c r="C98" s="364"/>
      <c r="D98" s="364"/>
      <c r="E98" s="365"/>
    </row>
    <row r="99" spans="2:5" x14ac:dyDescent="0.25">
      <c r="B99" s="366"/>
      <c r="C99" s="364"/>
      <c r="D99" s="364"/>
      <c r="E99" s="365"/>
    </row>
    <row r="100" spans="2:5" x14ac:dyDescent="0.25">
      <c r="B100" s="385" t="s">
        <v>359</v>
      </c>
      <c r="C100" s="386">
        <v>1254667</v>
      </c>
      <c r="D100" s="364"/>
      <c r="E100" s="365"/>
    </row>
    <row r="101" spans="2:5" x14ac:dyDescent="0.25">
      <c r="B101" s="385" t="s">
        <v>253</v>
      </c>
      <c r="C101" s="386">
        <v>1250039</v>
      </c>
      <c r="D101" s="364"/>
      <c r="E101" s="365"/>
    </row>
    <row r="102" spans="2:5" x14ac:dyDescent="0.25">
      <c r="B102" s="385" t="s">
        <v>254</v>
      </c>
      <c r="C102" s="386">
        <v>289837</v>
      </c>
      <c r="D102" s="364"/>
      <c r="E102" s="365"/>
    </row>
    <row r="103" spans="2:5" x14ac:dyDescent="0.25">
      <c r="B103" s="385" t="s">
        <v>255</v>
      </c>
      <c r="C103" s="386">
        <v>165737</v>
      </c>
      <c r="D103" s="364"/>
      <c r="E103" s="365"/>
    </row>
    <row r="104" spans="2:5" x14ac:dyDescent="0.25">
      <c r="B104" s="385" t="s">
        <v>256</v>
      </c>
      <c r="C104" s="386">
        <v>75853</v>
      </c>
      <c r="D104" s="364"/>
      <c r="E104" s="365"/>
    </row>
    <row r="105" spans="2:5" x14ac:dyDescent="0.25">
      <c r="B105" s="385" t="s">
        <v>360</v>
      </c>
      <c r="C105" s="386">
        <v>70752</v>
      </c>
      <c r="D105" s="364"/>
      <c r="E105" s="365"/>
    </row>
    <row r="106" spans="2:5" x14ac:dyDescent="0.25">
      <c r="B106" s="385" t="s">
        <v>257</v>
      </c>
      <c r="C106" s="386">
        <v>46364</v>
      </c>
      <c r="D106" s="364"/>
      <c r="E106" s="365"/>
    </row>
    <row r="107" spans="2:5" x14ac:dyDescent="0.25">
      <c r="B107" s="385" t="s">
        <v>361</v>
      </c>
      <c r="C107" s="386">
        <v>16713</v>
      </c>
      <c r="D107" s="364"/>
      <c r="E107" s="365"/>
    </row>
    <row r="108" spans="2:5" x14ac:dyDescent="0.25">
      <c r="B108" s="385" t="s">
        <v>258</v>
      </c>
      <c r="C108" s="386">
        <v>2819</v>
      </c>
      <c r="D108" s="364"/>
      <c r="E108" s="365"/>
    </row>
    <row r="109" spans="2:5" ht="25.5" x14ac:dyDescent="0.25">
      <c r="B109" s="387" t="s">
        <v>362</v>
      </c>
      <c r="C109" s="386">
        <v>1684</v>
      </c>
      <c r="D109" s="364"/>
      <c r="E109" s="365"/>
    </row>
    <row r="110" spans="2:5" x14ac:dyDescent="0.25">
      <c r="B110" s="385" t="s">
        <v>361</v>
      </c>
      <c r="C110" s="386">
        <v>1281</v>
      </c>
      <c r="D110" s="364"/>
      <c r="E110" s="365"/>
    </row>
    <row r="111" spans="2:5" ht="25.5" x14ac:dyDescent="0.25">
      <c r="B111" s="387" t="s">
        <v>259</v>
      </c>
      <c r="C111" s="386">
        <v>837</v>
      </c>
      <c r="D111" s="364"/>
      <c r="E111" s="365"/>
    </row>
    <row r="112" spans="2:5" x14ac:dyDescent="0.25">
      <c r="B112" s="385" t="s">
        <v>363</v>
      </c>
      <c r="C112" s="386">
        <v>0</v>
      </c>
      <c r="D112" s="364"/>
      <c r="E112" s="365"/>
    </row>
    <row r="113" spans="2:5" ht="15.75" thickBot="1" x14ac:dyDescent="0.3">
      <c r="B113" s="364"/>
      <c r="C113" s="373">
        <v>3176583</v>
      </c>
      <c r="D113" s="364"/>
      <c r="E113" s="365"/>
    </row>
    <row r="114" spans="2:5" x14ac:dyDescent="0.25">
      <c r="B114" s="364"/>
      <c r="C114" s="364"/>
      <c r="D114" s="364"/>
      <c r="E114" s="365"/>
    </row>
    <row r="115" spans="2:5" x14ac:dyDescent="0.25">
      <c r="B115" s="366" t="s">
        <v>364</v>
      </c>
      <c r="C115" s="364"/>
      <c r="D115" s="364"/>
      <c r="E115" s="365"/>
    </row>
    <row r="116" spans="2:5" x14ac:dyDescent="0.25">
      <c r="B116" s="364"/>
      <c r="C116" s="364"/>
      <c r="D116" s="364"/>
      <c r="E116" s="365"/>
    </row>
    <row r="117" spans="2:5" x14ac:dyDescent="0.25">
      <c r="B117" s="364" t="s">
        <v>260</v>
      </c>
      <c r="C117" s="370">
        <v>1835063.6421100001</v>
      </c>
      <c r="D117" s="378"/>
      <c r="E117" s="365"/>
    </row>
    <row r="118" spans="2:5" x14ac:dyDescent="0.25">
      <c r="B118" s="364" t="s">
        <v>262</v>
      </c>
      <c r="C118" s="370">
        <v>109157.62148999999</v>
      </c>
      <c r="D118" s="378"/>
      <c r="E118" s="365"/>
    </row>
    <row r="119" spans="2:5" x14ac:dyDescent="0.25">
      <c r="B119" s="364" t="s">
        <v>96</v>
      </c>
      <c r="C119" s="370">
        <v>107288.81848</v>
      </c>
      <c r="D119" s="378"/>
      <c r="E119" s="365"/>
    </row>
    <row r="120" spans="2:5" x14ac:dyDescent="0.25">
      <c r="B120" s="364" t="s">
        <v>261</v>
      </c>
      <c r="C120" s="370">
        <v>67171.288959999991</v>
      </c>
      <c r="D120" s="378"/>
      <c r="E120" s="365"/>
    </row>
    <row r="121" spans="2:5" x14ac:dyDescent="0.25">
      <c r="B121" s="364" t="s">
        <v>89</v>
      </c>
      <c r="C121" s="370">
        <v>3866.0360099999998</v>
      </c>
      <c r="D121" s="378"/>
      <c r="E121" s="365"/>
    </row>
    <row r="122" spans="2:5" ht="15.75" thickBot="1" x14ac:dyDescent="0.3">
      <c r="B122" s="364"/>
      <c r="C122" s="388">
        <v>2122547.40705</v>
      </c>
      <c r="D122" s="364"/>
      <c r="E122" s="365"/>
    </row>
    <row r="123" spans="2:5" hidden="1" x14ac:dyDescent="0.25">
      <c r="B123" s="364"/>
      <c r="C123" s="364"/>
      <c r="D123" s="364"/>
      <c r="E123" s="365"/>
    </row>
    <row r="124" spans="2:5" hidden="1" x14ac:dyDescent="0.25">
      <c r="B124" s="364"/>
      <c r="C124" s="364"/>
      <c r="D124" s="364"/>
      <c r="E124" s="365"/>
    </row>
    <row r="125" spans="2:5" hidden="1" x14ac:dyDescent="0.25">
      <c r="B125" s="379"/>
      <c r="C125" s="378"/>
      <c r="D125" s="378"/>
      <c r="E125" s="389"/>
    </row>
    <row r="126" spans="2:5" hidden="1" x14ac:dyDescent="0.25">
      <c r="B126" s="379"/>
      <c r="C126" s="378"/>
      <c r="D126" s="378"/>
      <c r="E126" s="389"/>
    </row>
    <row r="127" spans="2:5" x14ac:dyDescent="0.25">
      <c r="B127" s="379"/>
      <c r="C127" s="378"/>
      <c r="D127" s="378"/>
      <c r="E127" s="389"/>
    </row>
    <row r="128" spans="2:5" x14ac:dyDescent="0.25">
      <c r="B128" s="488" t="s">
        <v>365</v>
      </c>
      <c r="C128" s="488"/>
      <c r="D128" s="488"/>
      <c r="E128" s="488"/>
    </row>
    <row r="129" spans="2:5" x14ac:dyDescent="0.25">
      <c r="B129" s="390" t="s">
        <v>263</v>
      </c>
      <c r="C129" s="391">
        <v>390159</v>
      </c>
      <c r="D129" s="392"/>
      <c r="E129" s="393"/>
    </row>
    <row r="130" spans="2:5" x14ac:dyDescent="0.25">
      <c r="B130" s="390" t="s">
        <v>264</v>
      </c>
      <c r="C130" s="391">
        <v>330286</v>
      </c>
      <c r="D130" s="392"/>
      <c r="E130" s="393"/>
    </row>
    <row r="131" spans="2:5" x14ac:dyDescent="0.25">
      <c r="B131" s="390" t="s">
        <v>266</v>
      </c>
      <c r="C131" s="391">
        <v>192409</v>
      </c>
      <c r="D131" s="392"/>
      <c r="E131" s="393"/>
    </row>
    <row r="132" spans="2:5" x14ac:dyDescent="0.25">
      <c r="B132" s="390" t="s">
        <v>265</v>
      </c>
      <c r="C132" s="391">
        <v>179470</v>
      </c>
      <c r="D132" s="392"/>
      <c r="E132" s="393"/>
    </row>
    <row r="133" spans="2:5" x14ac:dyDescent="0.25">
      <c r="B133" s="390" t="s">
        <v>267</v>
      </c>
      <c r="C133" s="391">
        <v>168826</v>
      </c>
      <c r="D133" s="392"/>
      <c r="E133" s="393"/>
    </row>
    <row r="134" spans="2:5" x14ac:dyDescent="0.25">
      <c r="B134" s="390" t="s">
        <v>268</v>
      </c>
      <c r="C134" s="391">
        <v>109160</v>
      </c>
      <c r="D134" s="392"/>
      <c r="E134" s="393"/>
    </row>
    <row r="135" spans="2:5" x14ac:dyDescent="0.25">
      <c r="B135" s="390" t="s">
        <v>272</v>
      </c>
      <c r="C135" s="391">
        <v>82101</v>
      </c>
      <c r="D135" s="392"/>
      <c r="E135" s="393"/>
    </row>
    <row r="136" spans="2:5" x14ac:dyDescent="0.25">
      <c r="B136" s="390" t="s">
        <v>269</v>
      </c>
      <c r="C136" s="391">
        <v>70424</v>
      </c>
      <c r="D136" s="392"/>
      <c r="E136" s="393"/>
    </row>
    <row r="137" spans="2:5" x14ac:dyDescent="0.25">
      <c r="B137" s="390" t="s">
        <v>286</v>
      </c>
      <c r="C137" s="391">
        <v>28</v>
      </c>
      <c r="D137" s="392"/>
      <c r="E137" s="393"/>
    </row>
    <row r="138" spans="2:5" x14ac:dyDescent="0.25">
      <c r="B138" s="390" t="s">
        <v>275</v>
      </c>
      <c r="C138" s="391">
        <v>68448</v>
      </c>
      <c r="D138" s="392"/>
      <c r="E138" s="393"/>
    </row>
    <row r="139" spans="2:5" x14ac:dyDescent="0.25">
      <c r="B139" s="390" t="s">
        <v>270</v>
      </c>
      <c r="C139" s="391">
        <v>60801</v>
      </c>
      <c r="D139" s="392"/>
      <c r="E139" s="393"/>
    </row>
    <row r="140" spans="2:5" x14ac:dyDescent="0.25">
      <c r="B140" s="390" t="s">
        <v>271</v>
      </c>
      <c r="C140" s="391">
        <v>41279</v>
      </c>
      <c r="D140" s="392"/>
      <c r="E140" s="393"/>
    </row>
    <row r="141" spans="2:5" x14ac:dyDescent="0.25">
      <c r="B141" s="390" t="s">
        <v>274</v>
      </c>
      <c r="C141" s="391">
        <v>29143</v>
      </c>
      <c r="D141" s="392"/>
      <c r="E141" s="393"/>
    </row>
    <row r="142" spans="2:5" x14ac:dyDescent="0.25">
      <c r="B142" s="390" t="s">
        <v>273</v>
      </c>
      <c r="C142" s="391">
        <v>27224</v>
      </c>
      <c r="D142" s="392"/>
      <c r="E142" s="393"/>
    </row>
    <row r="143" spans="2:5" x14ac:dyDescent="0.25">
      <c r="B143" s="390" t="s">
        <v>282</v>
      </c>
      <c r="C143" s="391">
        <v>18518</v>
      </c>
      <c r="D143" s="392"/>
      <c r="E143" s="393"/>
    </row>
    <row r="144" spans="2:5" x14ac:dyDescent="0.25">
      <c r="B144" s="390" t="s">
        <v>278</v>
      </c>
      <c r="C144" s="391">
        <v>16090</v>
      </c>
      <c r="D144" s="392"/>
      <c r="E144" s="393"/>
    </row>
    <row r="145" spans="2:5" x14ac:dyDescent="0.25">
      <c r="B145" s="390" t="s">
        <v>276</v>
      </c>
      <c r="C145" s="391">
        <v>13977</v>
      </c>
      <c r="D145" s="392"/>
      <c r="E145" s="393"/>
    </row>
    <row r="146" spans="2:5" x14ac:dyDescent="0.25">
      <c r="B146" s="390" t="s">
        <v>277</v>
      </c>
      <c r="C146" s="391">
        <v>11139</v>
      </c>
      <c r="D146" s="392"/>
      <c r="E146" s="393"/>
    </row>
    <row r="147" spans="2:5" x14ac:dyDescent="0.25">
      <c r="B147" s="390" t="s">
        <v>281</v>
      </c>
      <c r="C147" s="391">
        <v>8457</v>
      </c>
      <c r="D147" s="392"/>
      <c r="E147" s="393"/>
    </row>
    <row r="148" spans="2:5" x14ac:dyDescent="0.25">
      <c r="B148" s="390" t="s">
        <v>284</v>
      </c>
      <c r="C148" s="391">
        <v>6371</v>
      </c>
      <c r="D148" s="392"/>
      <c r="E148" s="393"/>
    </row>
    <row r="149" spans="2:5" x14ac:dyDescent="0.25">
      <c r="B149" s="390" t="s">
        <v>283</v>
      </c>
      <c r="C149" s="391">
        <v>6159</v>
      </c>
      <c r="D149" s="392"/>
      <c r="E149" s="393"/>
    </row>
    <row r="150" spans="2:5" x14ac:dyDescent="0.25">
      <c r="B150" s="390" t="s">
        <v>279</v>
      </c>
      <c r="C150" s="391">
        <v>2550</v>
      </c>
      <c r="D150" s="392"/>
      <c r="E150" s="393"/>
    </row>
    <row r="151" spans="2:5" x14ac:dyDescent="0.25">
      <c r="B151" s="390" t="s">
        <v>285</v>
      </c>
      <c r="C151" s="391">
        <v>1677</v>
      </c>
      <c r="D151" s="392"/>
      <c r="E151" s="393"/>
    </row>
    <row r="152" spans="2:5" x14ac:dyDescent="0.25">
      <c r="B152" s="390" t="s">
        <v>280</v>
      </c>
      <c r="C152" s="391">
        <v>367</v>
      </c>
      <c r="D152" s="392"/>
      <c r="E152" s="393"/>
    </row>
    <row r="153" spans="2:5" ht="15.75" thickBot="1" x14ac:dyDescent="0.3">
      <c r="B153" s="390"/>
      <c r="C153" s="394">
        <v>1835064</v>
      </c>
      <c r="D153" s="390"/>
      <c r="E153" s="393"/>
    </row>
    <row r="154" spans="2:5" x14ac:dyDescent="0.25">
      <c r="B154" s="390"/>
      <c r="C154" s="390"/>
      <c r="D154" s="390"/>
      <c r="E154" s="393"/>
    </row>
    <row r="155" spans="2:5" hidden="1" x14ac:dyDescent="0.25">
      <c r="B155" s="364"/>
      <c r="C155" s="364"/>
      <c r="D155" s="364"/>
      <c r="E155" s="365"/>
    </row>
    <row r="156" spans="2:5" x14ac:dyDescent="0.25">
      <c r="B156" s="366" t="s">
        <v>366</v>
      </c>
      <c r="C156" s="364"/>
      <c r="D156" s="364"/>
      <c r="E156" s="365"/>
    </row>
    <row r="157" spans="2:5" x14ac:dyDescent="0.25">
      <c r="B157" s="364"/>
      <c r="C157" s="364"/>
      <c r="D157" s="364"/>
      <c r="E157" s="365"/>
    </row>
    <row r="158" spans="2:5" x14ac:dyDescent="0.25">
      <c r="B158" s="488" t="s">
        <v>367</v>
      </c>
      <c r="C158" s="488"/>
      <c r="D158" s="488"/>
      <c r="E158" s="488"/>
    </row>
    <row r="159" spans="2:5" x14ac:dyDescent="0.25">
      <c r="B159" s="364"/>
      <c r="C159" s="364"/>
      <c r="D159" s="364"/>
      <c r="E159" s="365"/>
    </row>
    <row r="160" spans="2:5" x14ac:dyDescent="0.25">
      <c r="B160" s="488" t="s">
        <v>368</v>
      </c>
      <c r="C160" s="488"/>
      <c r="D160" s="488"/>
      <c r="E160" s="488"/>
    </row>
    <row r="161" spans="2:5" x14ac:dyDescent="0.25">
      <c r="B161" s="395"/>
      <c r="C161" s="395"/>
      <c r="D161" s="395"/>
      <c r="E161" s="395"/>
    </row>
    <row r="162" spans="2:5" x14ac:dyDescent="0.25">
      <c r="B162" s="395" t="s">
        <v>287</v>
      </c>
      <c r="C162" s="396">
        <v>-80076.231940000042</v>
      </c>
      <c r="D162" s="395"/>
      <c r="E162" s="395"/>
    </row>
    <row r="163" spans="2:5" x14ac:dyDescent="0.25">
      <c r="B163" s="395" t="s">
        <v>369</v>
      </c>
      <c r="C163" s="397">
        <v>171276.20218999998</v>
      </c>
      <c r="D163" s="395"/>
      <c r="E163" s="395"/>
    </row>
    <row r="164" spans="2:5" x14ac:dyDescent="0.25">
      <c r="B164" s="395" t="s">
        <v>288</v>
      </c>
      <c r="C164" s="397">
        <v>432</v>
      </c>
      <c r="D164" s="395"/>
      <c r="E164" s="395"/>
    </row>
    <row r="165" spans="2:5" ht="15.75" thickBot="1" x14ac:dyDescent="0.3">
      <c r="B165" s="395"/>
      <c r="C165" s="398">
        <v>91631.97024999994</v>
      </c>
      <c r="D165" s="395"/>
      <c r="E165" s="395"/>
    </row>
    <row r="166" spans="2:5" hidden="1" x14ac:dyDescent="0.25">
      <c r="B166" s="395"/>
      <c r="C166" s="395"/>
      <c r="D166" s="395"/>
      <c r="E166" s="395"/>
    </row>
    <row r="167" spans="2:5" hidden="1" x14ac:dyDescent="0.25">
      <c r="B167" s="395"/>
      <c r="C167" s="395"/>
      <c r="D167" s="395"/>
      <c r="E167" s="395"/>
    </row>
    <row r="168" spans="2:5" x14ac:dyDescent="0.25">
      <c r="B168" s="366" t="s">
        <v>370</v>
      </c>
      <c r="C168" s="364"/>
      <c r="D168" s="364"/>
      <c r="E168" s="365"/>
    </row>
    <row r="169" spans="2:5" x14ac:dyDescent="0.25">
      <c r="B169" s="366" t="s">
        <v>371</v>
      </c>
      <c r="C169" s="364"/>
      <c r="D169" s="364"/>
      <c r="E169" s="365"/>
    </row>
    <row r="170" spans="2:5" x14ac:dyDescent="0.25">
      <c r="B170" s="492" t="s">
        <v>372</v>
      </c>
      <c r="C170" s="492"/>
      <c r="D170" s="492"/>
      <c r="E170" s="492"/>
    </row>
    <row r="171" spans="2:5" x14ac:dyDescent="0.25">
      <c r="B171" s="364"/>
      <c r="C171" s="364"/>
      <c r="D171" s="364"/>
      <c r="E171" s="365"/>
    </row>
    <row r="172" spans="2:5" x14ac:dyDescent="0.25">
      <c r="B172" s="364"/>
      <c r="C172" s="399">
        <v>2019</v>
      </c>
      <c r="D172" s="399" t="s">
        <v>373</v>
      </c>
      <c r="E172" s="365"/>
    </row>
    <row r="173" spans="2:5" x14ac:dyDescent="0.25">
      <c r="B173" s="364" t="s">
        <v>228</v>
      </c>
      <c r="C173" s="370">
        <v>844.56848000000014</v>
      </c>
      <c r="D173" s="370">
        <v>658.50067000000001</v>
      </c>
      <c r="E173" s="365"/>
    </row>
    <row r="174" spans="2:5" x14ac:dyDescent="0.25">
      <c r="B174" s="364" t="s">
        <v>229</v>
      </c>
      <c r="C174" s="370">
        <v>53290.134329999921</v>
      </c>
      <c r="D174" s="370">
        <v>74114.262790000008</v>
      </c>
      <c r="E174" s="365"/>
    </row>
    <row r="175" spans="2:5" x14ac:dyDescent="0.25">
      <c r="B175" s="364" t="s">
        <v>230</v>
      </c>
      <c r="C175" s="370">
        <v>1638888.8580499997</v>
      </c>
      <c r="D175" s="370">
        <v>873686.01114999992</v>
      </c>
      <c r="E175" s="365"/>
    </row>
    <row r="176" spans="2:5" x14ac:dyDescent="0.25">
      <c r="B176" s="364" t="s">
        <v>289</v>
      </c>
      <c r="C176" s="370">
        <v>0</v>
      </c>
      <c r="D176" s="370">
        <v>632.16595999999993</v>
      </c>
      <c r="E176" s="365"/>
    </row>
    <row r="177" spans="2:5" ht="15.75" thickBot="1" x14ac:dyDescent="0.3">
      <c r="B177" s="364"/>
      <c r="C177" s="400">
        <v>1693023.5608599996</v>
      </c>
      <c r="D177" s="400">
        <v>949090.94056999998</v>
      </c>
      <c r="E177" s="365"/>
    </row>
    <row r="178" spans="2:5" x14ac:dyDescent="0.25">
      <c r="B178" s="364"/>
      <c r="C178" s="364"/>
      <c r="D178" s="364"/>
      <c r="E178" s="365"/>
    </row>
    <row r="179" spans="2:5" x14ac:dyDescent="0.25">
      <c r="B179" s="488" t="s">
        <v>374</v>
      </c>
      <c r="C179" s="488"/>
      <c r="D179" s="488"/>
      <c r="E179" s="488"/>
    </row>
    <row r="180" spans="2:5" x14ac:dyDescent="0.25">
      <c r="B180" s="364"/>
      <c r="C180" s="378"/>
      <c r="D180" s="364"/>
      <c r="E180" s="365"/>
    </row>
    <row r="181" spans="2:5" x14ac:dyDescent="0.25">
      <c r="B181" s="364"/>
      <c r="C181" s="401"/>
      <c r="D181" s="364"/>
      <c r="E181" s="365"/>
    </row>
    <row r="182" spans="2:5" x14ac:dyDescent="0.25">
      <c r="B182" s="364" t="s">
        <v>236</v>
      </c>
      <c r="C182" s="402">
        <v>77245.631446785701</v>
      </c>
      <c r="D182" s="364"/>
      <c r="E182" s="365"/>
    </row>
    <row r="183" spans="2:5" x14ac:dyDescent="0.25">
      <c r="B183" s="364" t="s">
        <v>239</v>
      </c>
      <c r="C183" s="402">
        <v>38901.069620000009</v>
      </c>
      <c r="D183" s="364"/>
      <c r="E183" s="365"/>
    </row>
    <row r="184" spans="2:5" x14ac:dyDescent="0.25">
      <c r="B184" s="364" t="s">
        <v>240</v>
      </c>
      <c r="C184" s="402">
        <v>28842.080989285711</v>
      </c>
      <c r="D184" s="364"/>
      <c r="E184" s="365"/>
    </row>
    <row r="185" spans="2:5" x14ac:dyDescent="0.25">
      <c r="B185" s="364" t="s">
        <v>243</v>
      </c>
      <c r="C185" s="402">
        <v>15001.9575</v>
      </c>
      <c r="D185" s="364"/>
      <c r="E185" s="365"/>
    </row>
    <row r="186" spans="2:5" x14ac:dyDescent="0.25">
      <c r="B186" s="364" t="s">
        <v>244</v>
      </c>
      <c r="C186" s="402">
        <v>7205.2581699999982</v>
      </c>
      <c r="D186" s="364"/>
      <c r="E186" s="365"/>
    </row>
    <row r="187" spans="2:5" x14ac:dyDescent="0.25">
      <c r="B187" s="364" t="s">
        <v>242</v>
      </c>
      <c r="C187" s="402">
        <v>6110.814919999998</v>
      </c>
      <c r="D187" s="364"/>
      <c r="E187" s="365"/>
    </row>
    <row r="188" spans="2:5" x14ac:dyDescent="0.25">
      <c r="B188" s="364" t="s">
        <v>375</v>
      </c>
      <c r="C188" s="402">
        <v>914.4006700000001</v>
      </c>
      <c r="D188" s="364"/>
      <c r="E188" s="365"/>
    </row>
    <row r="189" spans="2:5" x14ac:dyDescent="0.25">
      <c r="B189" s="364" t="s">
        <v>245</v>
      </c>
      <c r="C189" s="402">
        <v>500.69544000000042</v>
      </c>
      <c r="D189" s="364"/>
      <c r="E189" s="365"/>
    </row>
    <row r="190" spans="2:5" ht="15.75" thickBot="1" x14ac:dyDescent="0.3">
      <c r="B190" s="364"/>
      <c r="C190" s="403">
        <v>174721.90875607141</v>
      </c>
      <c r="D190" s="364"/>
      <c r="E190" s="365"/>
    </row>
    <row r="191" spans="2:5" x14ac:dyDescent="0.25">
      <c r="B191" s="364"/>
      <c r="C191" s="402"/>
      <c r="D191" s="364"/>
      <c r="E191" s="365"/>
    </row>
    <row r="192" spans="2:5" x14ac:dyDescent="0.25">
      <c r="B192" s="493" t="s">
        <v>376</v>
      </c>
      <c r="C192" s="493"/>
      <c r="D192" s="493"/>
      <c r="E192" s="493"/>
    </row>
    <row r="193" spans="2:5" x14ac:dyDescent="0.25">
      <c r="B193" s="364"/>
      <c r="C193" s="402"/>
      <c r="D193" s="364"/>
      <c r="E193" s="365"/>
    </row>
    <row r="194" spans="2:5" x14ac:dyDescent="0.25">
      <c r="B194" s="404" t="s">
        <v>113</v>
      </c>
      <c r="C194" s="402"/>
      <c r="D194" s="364"/>
      <c r="E194" s="365"/>
    </row>
    <row r="195" spans="2:5" x14ac:dyDescent="0.25">
      <c r="B195" s="405" t="s">
        <v>369</v>
      </c>
      <c r="C195" s="402">
        <v>171276.20218999998</v>
      </c>
      <c r="D195" s="364"/>
      <c r="E195" s="365"/>
    </row>
    <row r="196" spans="2:5" x14ac:dyDescent="0.25">
      <c r="B196" s="404" t="s">
        <v>114</v>
      </c>
      <c r="C196" s="402"/>
      <c r="D196" s="364"/>
      <c r="E196" s="365"/>
    </row>
    <row r="197" spans="2:5" x14ac:dyDescent="0.25">
      <c r="B197" s="405" t="s">
        <v>287</v>
      </c>
      <c r="C197" s="396">
        <v>-80076.231940000042</v>
      </c>
      <c r="D197" s="364"/>
      <c r="E197" s="365"/>
    </row>
    <row r="198" spans="2:5" x14ac:dyDescent="0.25">
      <c r="B198" s="364"/>
      <c r="C198" s="402"/>
      <c r="D198" s="364"/>
      <c r="E198" s="365"/>
    </row>
    <row r="199" spans="2:5" x14ac:dyDescent="0.25">
      <c r="B199" s="488" t="s">
        <v>377</v>
      </c>
      <c r="C199" s="488"/>
      <c r="D199" s="488"/>
      <c r="E199" s="488"/>
    </row>
    <row r="200" spans="2:5" x14ac:dyDescent="0.25">
      <c r="B200" s="364"/>
      <c r="C200" s="401"/>
      <c r="D200" s="364"/>
      <c r="E200" s="365"/>
    </row>
    <row r="201" spans="2:5" x14ac:dyDescent="0.25">
      <c r="B201" s="364" t="s">
        <v>291</v>
      </c>
      <c r="C201" s="406">
        <v>1274347.8940099999</v>
      </c>
      <c r="D201" s="370"/>
      <c r="E201" s="365"/>
    </row>
    <row r="202" spans="2:5" x14ac:dyDescent="0.25">
      <c r="B202" s="364" t="s">
        <v>292</v>
      </c>
      <c r="C202" s="383">
        <v>-3866.0360099999998</v>
      </c>
      <c r="D202" s="370"/>
      <c r="E202" s="365"/>
    </row>
    <row r="203" spans="2:5" ht="26.25" x14ac:dyDescent="0.25">
      <c r="B203" s="368" t="s">
        <v>293</v>
      </c>
      <c r="C203" s="383">
        <v>-107288.81848</v>
      </c>
      <c r="D203" s="370"/>
      <c r="E203" s="365"/>
    </row>
    <row r="204" spans="2:5" x14ac:dyDescent="0.25">
      <c r="B204" s="364" t="s">
        <v>262</v>
      </c>
      <c r="C204" s="407">
        <v>-109157.62148999999</v>
      </c>
      <c r="D204" s="370"/>
      <c r="E204" s="365"/>
    </row>
    <row r="205" spans="2:5" x14ac:dyDescent="0.25">
      <c r="B205" s="364" t="s">
        <v>378</v>
      </c>
      <c r="C205" s="406">
        <v>0</v>
      </c>
      <c r="D205" s="370"/>
      <c r="E205" s="365"/>
    </row>
    <row r="206" spans="2:5" ht="15.75" thickBot="1" x14ac:dyDescent="0.3">
      <c r="B206" s="364"/>
      <c r="C206" s="408">
        <v>1054035.4180300001</v>
      </c>
      <c r="D206" s="370"/>
      <c r="E206" s="365"/>
    </row>
    <row r="207" spans="2:5" x14ac:dyDescent="0.25">
      <c r="B207" s="364" t="s">
        <v>294</v>
      </c>
      <c r="C207" s="406">
        <v>1054035.4168700008</v>
      </c>
      <c r="D207" s="370"/>
      <c r="E207" s="365"/>
    </row>
    <row r="208" spans="2:5" x14ac:dyDescent="0.25">
      <c r="B208" s="364"/>
      <c r="C208" s="364"/>
      <c r="D208" s="370"/>
      <c r="E208" s="365"/>
    </row>
    <row r="209" spans="2:5" hidden="1" x14ac:dyDescent="0.25">
      <c r="B209" s="364"/>
      <c r="C209" s="364"/>
      <c r="D209" s="364"/>
      <c r="E209" s="365"/>
    </row>
    <row r="210" spans="2:5" hidden="1" x14ac:dyDescent="0.25">
      <c r="B210" s="364"/>
      <c r="C210" s="364"/>
      <c r="D210" s="364"/>
      <c r="E210" s="365"/>
    </row>
    <row r="211" spans="2:5" hidden="1" x14ac:dyDescent="0.25">
      <c r="B211" s="364"/>
      <c r="C211" s="364"/>
      <c r="D211" s="364"/>
      <c r="E211" s="365"/>
    </row>
    <row r="212" spans="2:5" hidden="1" x14ac:dyDescent="0.25">
      <c r="B212" s="364"/>
      <c r="C212" s="364"/>
      <c r="D212" s="364"/>
      <c r="E212" s="365"/>
    </row>
    <row r="213" spans="2:5" hidden="1" x14ac:dyDescent="0.25">
      <c r="B213" s="364"/>
      <c r="C213" s="364"/>
      <c r="D213" s="364"/>
      <c r="E213" s="365"/>
    </row>
    <row r="214" spans="2:5" hidden="1" x14ac:dyDescent="0.25">
      <c r="B214" s="364"/>
      <c r="C214" s="364"/>
      <c r="D214" s="364"/>
      <c r="E214" s="365"/>
    </row>
    <row r="215" spans="2:5" hidden="1" x14ac:dyDescent="0.25">
      <c r="B215" s="364"/>
      <c r="C215" s="364"/>
      <c r="D215" s="364"/>
      <c r="E215" s="365"/>
    </row>
    <row r="216" spans="2:5" hidden="1" x14ac:dyDescent="0.25">
      <c r="B216" s="364"/>
      <c r="C216" s="364"/>
      <c r="D216" s="364"/>
      <c r="E216" s="365"/>
    </row>
    <row r="217" spans="2:5" hidden="1" x14ac:dyDescent="0.25">
      <c r="B217" s="364"/>
      <c r="C217" s="364"/>
      <c r="D217" s="364"/>
      <c r="E217" s="365"/>
    </row>
    <row r="218" spans="2:5" hidden="1" x14ac:dyDescent="0.25">
      <c r="B218" s="364"/>
      <c r="C218" s="364"/>
      <c r="D218" s="364"/>
      <c r="E218" s="365"/>
    </row>
    <row r="219" spans="2:5" hidden="1" x14ac:dyDescent="0.25">
      <c r="B219" s="364"/>
      <c r="C219" s="364"/>
      <c r="D219" s="364"/>
      <c r="E219" s="365"/>
    </row>
    <row r="220" spans="2:5" hidden="1" x14ac:dyDescent="0.25">
      <c r="B220" s="364"/>
      <c r="C220" s="364"/>
      <c r="D220" s="364"/>
      <c r="E220" s="365"/>
    </row>
    <row r="221" spans="2:5" hidden="1" x14ac:dyDescent="0.25">
      <c r="B221" s="364"/>
      <c r="C221" s="364"/>
      <c r="D221" s="364"/>
      <c r="E221" s="365"/>
    </row>
    <row r="222" spans="2:5" x14ac:dyDescent="0.25">
      <c r="B222" s="364"/>
      <c r="C222" s="364"/>
      <c r="D222" s="364"/>
      <c r="E222" s="365"/>
    </row>
    <row r="223" spans="2:5" x14ac:dyDescent="0.25">
      <c r="B223" s="494" t="s">
        <v>379</v>
      </c>
      <c r="C223" s="494"/>
      <c r="D223" s="494"/>
      <c r="E223" s="494"/>
    </row>
    <row r="224" spans="2:5" x14ac:dyDescent="0.25">
      <c r="B224" s="495"/>
      <c r="C224" s="495"/>
      <c r="D224" s="495"/>
      <c r="E224" s="495"/>
    </row>
    <row r="225" spans="2:5" x14ac:dyDescent="0.25">
      <c r="B225" s="496" t="s">
        <v>380</v>
      </c>
      <c r="C225" s="496"/>
      <c r="D225" s="496"/>
      <c r="E225" s="496"/>
    </row>
    <row r="226" spans="2:5" x14ac:dyDescent="0.25">
      <c r="B226" s="497" t="s">
        <v>381</v>
      </c>
      <c r="C226" s="497"/>
      <c r="D226" s="497"/>
      <c r="E226" s="497"/>
    </row>
    <row r="227" spans="2:5" x14ac:dyDescent="0.25">
      <c r="B227" s="496" t="s">
        <v>382</v>
      </c>
      <c r="C227" s="496"/>
      <c r="D227" s="496"/>
      <c r="E227" s="496"/>
    </row>
    <row r="228" spans="2:5" x14ac:dyDescent="0.25">
      <c r="B228" s="498" t="s">
        <v>295</v>
      </c>
      <c r="C228" s="498"/>
      <c r="D228" s="409"/>
      <c r="E228" s="409">
        <v>3176581.8250800003</v>
      </c>
    </row>
    <row r="229" spans="2:5" x14ac:dyDescent="0.25">
      <c r="B229" s="499"/>
      <c r="C229" s="499"/>
      <c r="D229" s="410"/>
      <c r="E229" s="411"/>
    </row>
    <row r="230" spans="2:5" x14ac:dyDescent="0.25">
      <c r="B230" s="500" t="s">
        <v>383</v>
      </c>
      <c r="C230" s="500"/>
      <c r="D230" s="410"/>
      <c r="E230" s="412">
        <v>0</v>
      </c>
    </row>
    <row r="231" spans="2:5" x14ac:dyDescent="0.25">
      <c r="B231" s="501" t="s">
        <v>384</v>
      </c>
      <c r="C231" s="501"/>
      <c r="D231" s="413"/>
      <c r="E231" s="412"/>
    </row>
    <row r="232" spans="2:5" x14ac:dyDescent="0.25">
      <c r="B232" s="501" t="s">
        <v>385</v>
      </c>
      <c r="C232" s="501"/>
      <c r="D232" s="413"/>
      <c r="E232" s="412"/>
    </row>
    <row r="233" spans="2:5" x14ac:dyDescent="0.25">
      <c r="B233" s="501" t="s">
        <v>386</v>
      </c>
      <c r="C233" s="501"/>
      <c r="D233" s="413"/>
      <c r="E233" s="412"/>
    </row>
    <row r="234" spans="2:5" x14ac:dyDescent="0.25">
      <c r="B234" s="501" t="s">
        <v>387</v>
      </c>
      <c r="C234" s="501"/>
      <c r="D234" s="413"/>
      <c r="E234" s="412"/>
    </row>
    <row r="235" spans="2:5" x14ac:dyDescent="0.25">
      <c r="B235" s="501" t="s">
        <v>388</v>
      </c>
      <c r="C235" s="501"/>
      <c r="D235" s="413"/>
      <c r="E235" s="412"/>
    </row>
    <row r="236" spans="2:5" x14ac:dyDescent="0.25">
      <c r="B236" s="499"/>
      <c r="C236" s="499"/>
      <c r="D236" s="410"/>
      <c r="E236" s="411"/>
    </row>
    <row r="237" spans="2:5" x14ac:dyDescent="0.25">
      <c r="B237" s="500" t="s">
        <v>389</v>
      </c>
      <c r="C237" s="500"/>
      <c r="D237" s="410"/>
      <c r="E237" s="412">
        <v>0</v>
      </c>
    </row>
    <row r="238" spans="2:5" x14ac:dyDescent="0.25">
      <c r="B238" s="501" t="s">
        <v>390</v>
      </c>
      <c r="C238" s="501"/>
      <c r="D238" s="413"/>
      <c r="E238" s="412"/>
    </row>
    <row r="239" spans="2:5" x14ac:dyDescent="0.25">
      <c r="B239" s="501" t="s">
        <v>391</v>
      </c>
      <c r="C239" s="501"/>
      <c r="D239" s="413"/>
      <c r="E239" s="412"/>
    </row>
    <row r="240" spans="2:5" x14ac:dyDescent="0.25">
      <c r="B240" s="501" t="s">
        <v>392</v>
      </c>
      <c r="C240" s="501"/>
      <c r="D240" s="413">
        <v>0</v>
      </c>
      <c r="E240" s="412"/>
    </row>
    <row r="241" spans="2:5" x14ac:dyDescent="0.25">
      <c r="B241" s="502" t="s">
        <v>393</v>
      </c>
      <c r="C241" s="502"/>
      <c r="D241" s="364"/>
      <c r="E241" s="412"/>
    </row>
    <row r="242" spans="2:5" x14ac:dyDescent="0.25">
      <c r="B242" s="499"/>
      <c r="C242" s="499"/>
      <c r="D242" s="410"/>
      <c r="E242" s="411"/>
    </row>
    <row r="243" spans="2:5" x14ac:dyDescent="0.25">
      <c r="B243" s="498" t="s">
        <v>296</v>
      </c>
      <c r="C243" s="498"/>
      <c r="D243" s="409"/>
      <c r="E243" s="409">
        <v>3176581.8250800003</v>
      </c>
    </row>
    <row r="244" spans="2:5" x14ac:dyDescent="0.25">
      <c r="B244" s="414"/>
      <c r="C244" s="414"/>
      <c r="D244" s="409"/>
      <c r="E244" s="409"/>
    </row>
    <row r="245" spans="2:5" x14ac:dyDescent="0.25">
      <c r="B245" s="365"/>
      <c r="C245" s="365"/>
      <c r="D245" s="365"/>
      <c r="E245" s="415"/>
    </row>
    <row r="246" spans="2:5" x14ac:dyDescent="0.25">
      <c r="B246" s="496" t="s">
        <v>380</v>
      </c>
      <c r="C246" s="496"/>
      <c r="D246" s="496"/>
      <c r="E246" s="496"/>
    </row>
    <row r="247" spans="2:5" x14ac:dyDescent="0.25">
      <c r="B247" s="497" t="s">
        <v>394</v>
      </c>
      <c r="C247" s="497"/>
      <c r="D247" s="497"/>
      <c r="E247" s="497"/>
    </row>
    <row r="248" spans="2:5" x14ac:dyDescent="0.25">
      <c r="B248" s="496" t="s">
        <v>382</v>
      </c>
      <c r="C248" s="496"/>
      <c r="D248" s="496"/>
      <c r="E248" s="496"/>
    </row>
    <row r="249" spans="2:5" x14ac:dyDescent="0.25">
      <c r="B249" s="498" t="s">
        <v>297</v>
      </c>
      <c r="C249" s="498"/>
      <c r="D249" s="416"/>
      <c r="E249" s="416">
        <v>2510663.1972599998</v>
      </c>
    </row>
    <row r="250" spans="2:5" x14ac:dyDescent="0.25">
      <c r="B250" s="499"/>
      <c r="C250" s="499"/>
      <c r="D250" s="410"/>
      <c r="E250" s="417"/>
    </row>
    <row r="251" spans="2:5" x14ac:dyDescent="0.25">
      <c r="B251" s="503" t="s">
        <v>298</v>
      </c>
      <c r="C251" s="503"/>
      <c r="D251" s="410"/>
      <c r="E251" s="416">
        <v>604562.23019999999</v>
      </c>
    </row>
    <row r="252" spans="2:5" x14ac:dyDescent="0.25">
      <c r="B252" s="501" t="s">
        <v>299</v>
      </c>
      <c r="C252" s="501"/>
      <c r="D252" s="413">
        <v>28372.441849999992</v>
      </c>
      <c r="E252" s="418"/>
    </row>
    <row r="253" spans="2:5" x14ac:dyDescent="0.25">
      <c r="B253" s="501" t="s">
        <v>300</v>
      </c>
      <c r="C253" s="501"/>
      <c r="D253" s="413">
        <v>6500.4908900000009</v>
      </c>
      <c r="E253" s="418"/>
    </row>
    <row r="254" spans="2:5" x14ac:dyDescent="0.25">
      <c r="B254" s="501" t="s">
        <v>301</v>
      </c>
      <c r="C254" s="501"/>
      <c r="D254" s="413">
        <v>914.40066999999999</v>
      </c>
      <c r="E254" s="418"/>
    </row>
    <row r="255" spans="2:5" x14ac:dyDescent="0.25">
      <c r="B255" s="501" t="s">
        <v>302</v>
      </c>
      <c r="C255" s="501"/>
      <c r="D255" s="413">
        <v>39001.588670000005</v>
      </c>
      <c r="E255" s="418"/>
    </row>
    <row r="256" spans="2:5" x14ac:dyDescent="0.25">
      <c r="B256" s="501" t="s">
        <v>303</v>
      </c>
      <c r="C256" s="501"/>
      <c r="D256" s="413">
        <v>7104.7391199999993</v>
      </c>
      <c r="E256" s="418"/>
    </row>
    <row r="257" spans="2:5" x14ac:dyDescent="0.25">
      <c r="B257" s="501" t="s">
        <v>304</v>
      </c>
      <c r="C257" s="501"/>
      <c r="D257" s="413">
        <v>77325.594609999956</v>
      </c>
      <c r="E257" s="418"/>
    </row>
    <row r="258" spans="2:5" x14ac:dyDescent="0.25">
      <c r="B258" s="501" t="s">
        <v>305</v>
      </c>
      <c r="C258" s="501"/>
      <c r="D258" s="413">
        <v>14607.99264</v>
      </c>
      <c r="E258" s="418"/>
    </row>
    <row r="259" spans="2:5" x14ac:dyDescent="0.25">
      <c r="B259" s="501" t="s">
        <v>306</v>
      </c>
      <c r="C259" s="501"/>
      <c r="D259" s="413">
        <v>15502.65294</v>
      </c>
      <c r="E259" s="418"/>
    </row>
    <row r="260" spans="2:5" x14ac:dyDescent="0.25">
      <c r="B260" s="501" t="s">
        <v>307</v>
      </c>
      <c r="C260" s="501"/>
      <c r="D260" s="413">
        <v>381858.89186000003</v>
      </c>
      <c r="E260" s="418"/>
    </row>
    <row r="261" spans="2:5" x14ac:dyDescent="0.25">
      <c r="B261" s="501" t="s">
        <v>395</v>
      </c>
      <c r="C261" s="501"/>
      <c r="D261" s="413"/>
      <c r="E261" s="418"/>
    </row>
    <row r="262" spans="2:5" x14ac:dyDescent="0.25">
      <c r="B262" s="501" t="s">
        <v>396</v>
      </c>
      <c r="C262" s="501"/>
      <c r="D262" s="413"/>
      <c r="E262" s="418"/>
    </row>
    <row r="263" spans="2:5" x14ac:dyDescent="0.25">
      <c r="B263" s="501" t="s">
        <v>397</v>
      </c>
      <c r="C263" s="501"/>
      <c r="D263" s="413"/>
      <c r="E263" s="418"/>
    </row>
    <row r="264" spans="2:5" x14ac:dyDescent="0.25">
      <c r="B264" s="501" t="s">
        <v>308</v>
      </c>
      <c r="C264" s="501"/>
      <c r="D264" s="413">
        <v>27686.62096</v>
      </c>
      <c r="E264" s="418"/>
    </row>
    <row r="265" spans="2:5" x14ac:dyDescent="0.25">
      <c r="B265" s="501" t="s">
        <v>309</v>
      </c>
      <c r="C265" s="501"/>
      <c r="D265" s="413">
        <v>5686.8159900000001</v>
      </c>
      <c r="E265" s="418"/>
    </row>
    <row r="266" spans="2:5" x14ac:dyDescent="0.25">
      <c r="B266" s="501" t="s">
        <v>398</v>
      </c>
      <c r="C266" s="501"/>
      <c r="D266" s="413"/>
      <c r="E266" s="418"/>
    </row>
    <row r="267" spans="2:5" x14ac:dyDescent="0.25">
      <c r="B267" s="502" t="s">
        <v>399</v>
      </c>
      <c r="C267" s="502"/>
      <c r="D267" s="413"/>
      <c r="E267" s="418"/>
    </row>
    <row r="268" spans="2:5" x14ac:dyDescent="0.25">
      <c r="B268" s="499"/>
      <c r="C268" s="499"/>
      <c r="D268" s="410"/>
      <c r="E268" s="417"/>
    </row>
    <row r="269" spans="2:5" x14ac:dyDescent="0.25">
      <c r="B269" s="503" t="s">
        <v>310</v>
      </c>
      <c r="C269" s="503"/>
      <c r="D269" s="410"/>
      <c r="E269" s="416">
        <v>216446.43997000001</v>
      </c>
    </row>
    <row r="270" spans="2:5" x14ac:dyDescent="0.25">
      <c r="B270" s="501" t="s">
        <v>311</v>
      </c>
      <c r="C270" s="501"/>
      <c r="D270" s="413">
        <v>107288.81848</v>
      </c>
      <c r="E270" s="418"/>
    </row>
    <row r="271" spans="2:5" x14ac:dyDescent="0.25">
      <c r="B271" s="501" t="s">
        <v>97</v>
      </c>
      <c r="C271" s="501"/>
      <c r="D271" s="413"/>
      <c r="E271" s="418"/>
    </row>
    <row r="272" spans="2:5" x14ac:dyDescent="0.25">
      <c r="B272" s="501" t="s">
        <v>400</v>
      </c>
      <c r="C272" s="501"/>
      <c r="D272" s="413"/>
      <c r="E272" s="418"/>
    </row>
    <row r="273" spans="2:5" ht="25.5" x14ac:dyDescent="0.25">
      <c r="B273" s="419" t="s">
        <v>401</v>
      </c>
      <c r="C273" s="419"/>
      <c r="D273" s="413"/>
      <c r="E273" s="418"/>
    </row>
    <row r="274" spans="2:5" x14ac:dyDescent="0.25">
      <c r="B274" s="501" t="s">
        <v>402</v>
      </c>
      <c r="C274" s="501"/>
      <c r="D274" s="413"/>
      <c r="E274" s="418"/>
    </row>
    <row r="275" spans="2:5" x14ac:dyDescent="0.25">
      <c r="B275" s="501" t="s">
        <v>101</v>
      </c>
      <c r="C275" s="501"/>
      <c r="D275" s="413"/>
      <c r="E275" s="418"/>
    </row>
    <row r="276" spans="2:5" x14ac:dyDescent="0.25">
      <c r="B276" s="502" t="s">
        <v>403</v>
      </c>
      <c r="C276" s="502"/>
      <c r="D276" s="413">
        <v>109157.62148999999</v>
      </c>
      <c r="E276" s="418"/>
    </row>
    <row r="277" spans="2:5" x14ac:dyDescent="0.25">
      <c r="B277" s="499"/>
      <c r="C277" s="499"/>
      <c r="D277" s="410"/>
      <c r="E277" s="417"/>
    </row>
    <row r="278" spans="2:5" x14ac:dyDescent="0.25">
      <c r="B278" s="498" t="s">
        <v>404</v>
      </c>
      <c r="C278" s="498"/>
      <c r="D278" s="416"/>
      <c r="E278" s="416">
        <v>2122547.4070299999</v>
      </c>
    </row>
  </sheetData>
  <mergeCells count="70">
    <mergeCell ref="B274:C274"/>
    <mergeCell ref="B275:C275"/>
    <mergeCell ref="B276:C276"/>
    <mergeCell ref="B277:C277"/>
    <mergeCell ref="B278:C278"/>
    <mergeCell ref="B268:C268"/>
    <mergeCell ref="B269:C269"/>
    <mergeCell ref="B270:C270"/>
    <mergeCell ref="B271:C271"/>
    <mergeCell ref="B272:C272"/>
    <mergeCell ref="B263:C263"/>
    <mergeCell ref="B264:C264"/>
    <mergeCell ref="B265:C265"/>
    <mergeCell ref="B266:C266"/>
    <mergeCell ref="B267:C267"/>
    <mergeCell ref="B258:C258"/>
    <mergeCell ref="B259:C259"/>
    <mergeCell ref="B260:C260"/>
    <mergeCell ref="B261:C261"/>
    <mergeCell ref="B262:C262"/>
    <mergeCell ref="B253:C253"/>
    <mergeCell ref="B254:C254"/>
    <mergeCell ref="B255:C255"/>
    <mergeCell ref="B256:C256"/>
    <mergeCell ref="B257:C257"/>
    <mergeCell ref="B248:E248"/>
    <mergeCell ref="B249:C249"/>
    <mergeCell ref="B250:C250"/>
    <mergeCell ref="B251:C251"/>
    <mergeCell ref="B252:C252"/>
    <mergeCell ref="B241:C241"/>
    <mergeCell ref="B242:C242"/>
    <mergeCell ref="B243:C243"/>
    <mergeCell ref="B246:E246"/>
    <mergeCell ref="B247:E247"/>
    <mergeCell ref="B236:C236"/>
    <mergeCell ref="B237:C237"/>
    <mergeCell ref="B238:C238"/>
    <mergeCell ref="B239:C239"/>
    <mergeCell ref="B240:C240"/>
    <mergeCell ref="B231:C231"/>
    <mergeCell ref="B232:C232"/>
    <mergeCell ref="B233:C233"/>
    <mergeCell ref="B234:C234"/>
    <mergeCell ref="B235:C235"/>
    <mergeCell ref="B226:E226"/>
    <mergeCell ref="B227:E227"/>
    <mergeCell ref="B228:C228"/>
    <mergeCell ref="B229:C229"/>
    <mergeCell ref="B230:C230"/>
    <mergeCell ref="B192:E192"/>
    <mergeCell ref="B199:E199"/>
    <mergeCell ref="B223:E223"/>
    <mergeCell ref="B224:E224"/>
    <mergeCell ref="B225:E225"/>
    <mergeCell ref="B128:E128"/>
    <mergeCell ref="B158:E158"/>
    <mergeCell ref="B160:E160"/>
    <mergeCell ref="B170:E170"/>
    <mergeCell ref="B179:E179"/>
    <mergeCell ref="B43:E43"/>
    <mergeCell ref="B73:E73"/>
    <mergeCell ref="B86:E86"/>
    <mergeCell ref="B92:E92"/>
    <mergeCell ref="B1:E1"/>
    <mergeCell ref="B3:E3"/>
    <mergeCell ref="B4:E4"/>
    <mergeCell ref="B9:E9"/>
    <mergeCell ref="B33:E33"/>
    <mergeCell ref="B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Edo.Situación Financ.</vt:lpstr>
      <vt:lpstr>Edo.Actividades</vt:lpstr>
      <vt:lpstr>Variación Hacienda Pub.</vt:lpstr>
      <vt:lpstr>Cambios Sit. Financ.</vt:lpstr>
      <vt:lpstr>Flujo de Efectivo</vt:lpstr>
      <vt:lpstr>Analitico del Activo</vt:lpstr>
      <vt:lpstr>Analit.deuda y ot. Pas</vt:lpstr>
      <vt:lpstr>Notas a los Estados Fin.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Salcido2</dc:creator>
  <cp:lastModifiedBy>ACER</cp:lastModifiedBy>
  <cp:lastPrinted>2020-02-03T19:21:57Z</cp:lastPrinted>
  <dcterms:created xsi:type="dcterms:W3CDTF">2018-03-06T18:41:51Z</dcterms:created>
  <dcterms:modified xsi:type="dcterms:W3CDTF">2020-08-10T17:39:44Z</dcterms:modified>
</cp:coreProperties>
</file>