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firstSheet="1" activeTab="4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E60" i="7" l="1"/>
  <c r="E59" i="7"/>
  <c r="E58" i="7"/>
  <c r="E57" i="7"/>
  <c r="E56" i="7"/>
  <c r="E55" i="7"/>
  <c r="E54" i="7"/>
  <c r="E53" i="7"/>
  <c r="E52" i="7"/>
  <c r="H64" i="7"/>
  <c r="E64" i="7"/>
  <c r="H19" i="7"/>
  <c r="E19" i="7"/>
  <c r="I43" i="9" l="1"/>
  <c r="I39" i="9"/>
  <c r="I38" i="9"/>
  <c r="I37" i="9"/>
  <c r="I36" i="9"/>
  <c r="I35" i="9"/>
  <c r="I34" i="9"/>
  <c r="I33" i="9"/>
  <c r="I32" i="9"/>
  <c r="I25" i="9"/>
  <c r="I22" i="9"/>
  <c r="I21" i="9"/>
  <c r="I18" i="9"/>
  <c r="I16" i="9"/>
  <c r="I14" i="9"/>
  <c r="H45" i="9"/>
  <c r="G45" i="9"/>
  <c r="F44" i="9"/>
  <c r="I44" i="9" s="1"/>
  <c r="F43" i="9"/>
  <c r="F40" i="9"/>
  <c r="I40" i="9" s="1"/>
  <c r="F39" i="9"/>
  <c r="F38" i="9"/>
  <c r="F37" i="9"/>
  <c r="F36" i="9"/>
  <c r="F35" i="9"/>
  <c r="F34" i="9"/>
  <c r="F33" i="9"/>
  <c r="F32" i="9"/>
  <c r="F29" i="9"/>
  <c r="I29" i="9" s="1"/>
  <c r="F28" i="9"/>
  <c r="I28" i="9" s="1"/>
  <c r="F27" i="9"/>
  <c r="I27" i="9" s="1"/>
  <c r="F26" i="9"/>
  <c r="I26" i="9" s="1"/>
  <c r="F25" i="9"/>
  <c r="F24" i="9"/>
  <c r="I24" i="9" s="1"/>
  <c r="F23" i="9"/>
  <c r="I23" i="9" s="1"/>
  <c r="F20" i="9"/>
  <c r="I20" i="9" s="1"/>
  <c r="F19" i="9"/>
  <c r="I19" i="9" s="1"/>
  <c r="F18" i="9"/>
  <c r="F17" i="9"/>
  <c r="I17" i="9" s="1"/>
  <c r="F16" i="9"/>
  <c r="F15" i="9"/>
  <c r="I15" i="9" s="1"/>
  <c r="F14" i="9"/>
  <c r="F13" i="9"/>
  <c r="I13" i="9" s="1"/>
  <c r="E45" i="9"/>
  <c r="D45" i="9"/>
  <c r="G36" i="8"/>
  <c r="F36" i="8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29" i="8"/>
  <c r="H29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D36" i="8"/>
  <c r="C36" i="8"/>
  <c r="G17" i="10"/>
  <c r="F17" i="10"/>
  <c r="D17" i="10"/>
  <c r="C17" i="10"/>
  <c r="H15" i="10"/>
  <c r="E15" i="10"/>
  <c r="H14" i="10"/>
  <c r="E13" i="10"/>
  <c r="H13" i="10" s="1"/>
  <c r="E12" i="10"/>
  <c r="H12" i="10" s="1"/>
  <c r="H20" i="7"/>
  <c r="H18" i="7"/>
  <c r="G13" i="7"/>
  <c r="F13" i="7"/>
  <c r="E20" i="7"/>
  <c r="E18" i="7"/>
  <c r="E17" i="7"/>
  <c r="H17" i="7" s="1"/>
  <c r="D13" i="7"/>
  <c r="C13" i="7"/>
  <c r="C85" i="7" s="1"/>
  <c r="G21" i="7"/>
  <c r="F21" i="7"/>
  <c r="D21" i="7"/>
  <c r="C21" i="7"/>
  <c r="G31" i="7"/>
  <c r="F31" i="7"/>
  <c r="D31" i="7"/>
  <c r="C31" i="7"/>
  <c r="G41" i="7"/>
  <c r="F41" i="7"/>
  <c r="D41" i="7"/>
  <c r="C41" i="7"/>
  <c r="G51" i="7"/>
  <c r="F51" i="7"/>
  <c r="D51" i="7"/>
  <c r="C51" i="7"/>
  <c r="G61" i="7"/>
  <c r="F61" i="7"/>
  <c r="D61" i="7"/>
  <c r="C61" i="7"/>
  <c r="G77" i="7"/>
  <c r="F77" i="7"/>
  <c r="E77" i="7"/>
  <c r="C77" i="7"/>
  <c r="H79" i="7"/>
  <c r="H78" i="7"/>
  <c r="E63" i="7"/>
  <c r="H63" i="7" s="1"/>
  <c r="E62" i="7"/>
  <c r="H58" i="7"/>
  <c r="H57" i="7"/>
  <c r="H56" i="7"/>
  <c r="H55" i="7"/>
  <c r="H54" i="7"/>
  <c r="H53" i="7"/>
  <c r="H52" i="7"/>
  <c r="H60" i="7"/>
  <c r="E51" i="7"/>
  <c r="H46" i="7"/>
  <c r="E45" i="7"/>
  <c r="H45" i="7" s="1"/>
  <c r="E44" i="7"/>
  <c r="H44" i="7" s="1"/>
  <c r="E42" i="7"/>
  <c r="H42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E33" i="7"/>
  <c r="H33" i="7" s="1"/>
  <c r="E32" i="7"/>
  <c r="H32" i="7" s="1"/>
  <c r="H27" i="7"/>
  <c r="E30" i="7"/>
  <c r="H30" i="7" s="1"/>
  <c r="E29" i="7"/>
  <c r="H29" i="7" s="1"/>
  <c r="E28" i="7"/>
  <c r="H28" i="7" s="1"/>
  <c r="E27" i="7"/>
  <c r="E26" i="7"/>
  <c r="H26" i="7" s="1"/>
  <c r="E25" i="7"/>
  <c r="H25" i="7" s="1"/>
  <c r="E24" i="7"/>
  <c r="H24" i="7" s="1"/>
  <c r="E23" i="7"/>
  <c r="H23" i="7" s="1"/>
  <c r="E22" i="7"/>
  <c r="E16" i="7"/>
  <c r="H16" i="7" s="1"/>
  <c r="E15" i="7"/>
  <c r="H15" i="7" s="1"/>
  <c r="E14" i="7"/>
  <c r="H14" i="7" s="1"/>
  <c r="G42" i="5"/>
  <c r="H33" i="5"/>
  <c r="H32" i="5"/>
  <c r="H31" i="5"/>
  <c r="H30" i="5"/>
  <c r="H27" i="5"/>
  <c r="F42" i="5"/>
  <c r="E42" i="5"/>
  <c r="C42" i="5"/>
  <c r="E33" i="5"/>
  <c r="E32" i="5"/>
  <c r="E31" i="5"/>
  <c r="E30" i="5"/>
  <c r="E27" i="5"/>
  <c r="H18" i="5"/>
  <c r="H16" i="5"/>
  <c r="H15" i="5"/>
  <c r="H14" i="5"/>
  <c r="H11" i="5"/>
  <c r="G21" i="5"/>
  <c r="H22" i="5" s="1"/>
  <c r="F21" i="5"/>
  <c r="E21" i="5"/>
  <c r="C21" i="5"/>
  <c r="E15" i="5"/>
  <c r="E18" i="5"/>
  <c r="E16" i="5"/>
  <c r="E14" i="5"/>
  <c r="E11" i="5"/>
  <c r="E21" i="7" l="1"/>
  <c r="H59" i="7"/>
  <c r="E61" i="7"/>
  <c r="E41" i="7"/>
  <c r="H22" i="7"/>
  <c r="E13" i="7"/>
  <c r="E17" i="10"/>
  <c r="F45" i="9"/>
  <c r="E36" i="8"/>
  <c r="H77" i="7"/>
  <c r="H51" i="7"/>
  <c r="H41" i="7"/>
  <c r="H62" i="7"/>
  <c r="H61" i="7" s="1"/>
  <c r="D85" i="7"/>
  <c r="E31" i="7"/>
  <c r="H43" i="5"/>
  <c r="I45" i="9"/>
  <c r="H36" i="8"/>
  <c r="H17" i="10"/>
  <c r="H31" i="7"/>
  <c r="H21" i="7"/>
  <c r="F85" i="7"/>
  <c r="H13" i="7"/>
  <c r="G85" i="7"/>
  <c r="E85" i="7" l="1"/>
  <c r="H85" i="7"/>
</calcChain>
</file>

<file path=xl/sharedStrings.xml><?xml version="1.0" encoding="utf-8"?>
<sst xmlns="http://schemas.openxmlformats.org/spreadsheetml/2006/main" count="266" uniqueCount="197">
  <si>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</si>
  <si>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</si>
  <si>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</si>
  <si>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</si>
  <si>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</si>
  <si>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</si>
  <si>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</si>
  <si>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</si>
  <si>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</si>
  <si>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</si>
  <si>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</si>
  <si>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</si>
  <si>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</si>
  <si>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</si>
  <si>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Ampliaciones y Reducciones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</si>
  <si>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</si>
  <si>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</si>
  <si>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</si>
  <si>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</si>
  <si>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</si>
  <si>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</si>
  <si>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</si>
  <si>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</si>
  <si>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</si>
  <si>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</si>
  <si>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</si>
  <si>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</si>
  <si>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</si>
  <si>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</si>
  <si>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</si>
  <si>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</si>
  <si>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</si>
  <si>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</si>
  <si>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</si>
  <si>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</si>
  <si>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</si>
  <si>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</si>
  <si>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</si>
  <si>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</si>
  <si>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</si>
  <si>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</si>
  <si>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</si>
  <si>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</si>
  <si>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</si>
  <si>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</si>
  <si>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</si>
  <si>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</si>
  <si>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</si>
  <si>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</si>
  <si>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</si>
  <si>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</si>
  <si>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</si>
  <si>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</si>
  <si>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</si>
  <si>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</si>
  <si>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</si>
  <si>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</si>
  <si>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</si>
  <si>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</si>
  <si>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</si>
  <si>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</si>
  <si>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</si>
  <si>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</si>
  <si>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</si>
  <si>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</si>
  <si>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</si>
  <si>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</si>
  <si>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</si>
  <si>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</si>
  <si>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</si>
  <si>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</si>
  <si>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</si>
  <si>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</si>
  <si>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</si>
  <si>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</si>
  <si>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</si>
  <si>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</si>
  <si>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</si>
  <si>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</si>
  <si>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</si>
  <si>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</si>
  <si>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</si>
  <si>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</si>
  <si>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</si>
  <si>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</si>
  <si>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</si>
  <si>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</si>
  <si>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</si>
  <si>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</si>
  <si>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</si>
  <si>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</si>
  <si>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</si>
  <si>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</si>
  <si>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</si>
  <si>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</si>
  <si>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</si>
  <si>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</si>
  <si>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</si>
  <si>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</si>
  <si>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</si>
  <si>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</si>
  <si>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</si>
  <si>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</si>
  <si>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</si>
  <si>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</si>
  <si>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</si>
  <si>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Desarrollo Integral de La Familia - DIF</t>
  </si>
  <si>
    <t>Previsión Social</t>
  </si>
  <si>
    <t>Intereses de la Deuda y Pago de Sentencias</t>
  </si>
  <si>
    <t>Inversiones Activo Fijo</t>
  </si>
  <si>
    <t>Inversión en Obras Publicas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</si>
  <si>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</si>
  <si>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</si>
  <si>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</si>
  <si>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</si>
  <si>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</si>
  <si>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</si>
  <si>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</si>
  <si>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</si>
  <si>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</si>
  <si>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</si>
  <si>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</si>
  <si>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</si>
  <si>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</si>
  <si>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</si>
  <si>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</si>
  <si>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</si>
  <si>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</si>
  <si>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</si>
  <si>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</si>
  <si>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</si>
  <si>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</si>
  <si>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</si>
  <si>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</si>
  <si>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</si>
  <si>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</si>
  <si>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</si>
  <si>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</si>
  <si>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</si>
  <si>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</si>
  <si>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</si>
  <si>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</si>
  <si>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</si>
  <si>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</si>
  <si>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</si>
  <si>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</si>
  <si>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</si>
  <si>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</si>
  <si>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</si>
  <si>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</si>
  <si>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</si>
  <si>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</si>
  <si>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</si>
  <si>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</si>
  <si>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</si>
  <si>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</si>
  <si>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</si>
  <si>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</si>
  <si>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</si>
  <si>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 xml:space="preserve">Informe de Avance de Gestión Financiera </t>
  </si>
  <si>
    <t>Estado Analítico del Ejercicio del Presupuesto de Egresos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</si>
  <si>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</si>
  <si>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</si>
  <si>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Informe de Avance de Gestión Financiera</t>
  </si>
  <si>
    <t>Estado Analítico del Presupuesto de Egresos</t>
  </si>
  <si>
    <t>Clasificación por Objeto del Gasto</t>
  </si>
  <si>
    <t>Capítulo y Concepto</t>
  </si>
  <si>
    <t>Municipio de San Pedro Garza García, N.L.</t>
  </si>
  <si>
    <t>Clasificación Económica (Por Tipo de Gasto)</t>
  </si>
  <si>
    <t>Informe de Avance de la Gestión Financiera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</si>
  <si>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</si>
  <si>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</si>
  <si>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</si>
  <si>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</si>
  <si>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</si>
  <si>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</si>
  <si>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</si>
  <si>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</si>
  <si>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</si>
  <si>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</si>
  <si>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</si>
  <si>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</si>
  <si>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</si>
  <si>
    <t>Aprobado
2019</t>
  </si>
  <si>
    <t>Modificado
2019</t>
  </si>
  <si>
    <t>Sec. De Obras Públicas</t>
  </si>
  <si>
    <t>Sec. De Desarrollo Económico</t>
  </si>
  <si>
    <t>Sindicato y Organismos Descentralizados</t>
  </si>
  <si>
    <t>Estimado 
2019</t>
  </si>
  <si>
    <t>Modificado 
2019</t>
  </si>
  <si>
    <t>Unidad de Gobierno para Resultados</t>
  </si>
  <si>
    <t>Estimado
2019</t>
  </si>
  <si>
    <t>Aprobado 
2019</t>
  </si>
  <si>
    <t>Del 1 de Enero al 30 de marzo de 2019</t>
  </si>
  <si>
    <t>Primer Trimestre de 2019</t>
  </si>
  <si>
    <t>Del 1 de Enero al 30 de marzo  de 2019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</si>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</sst>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18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2">
    <xf numFmtId="0" fontId="0" fillId="0" borderId="0" xfId="0"/>
    <xf numFmtId="165" fontId="7" fillId="2" borderId="0" xfId="501" applyNumberFormat="1" applyFont="1" applyFill="1" applyBorder="1"/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/>
    </xf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0" fontId="11" fillId="2" borderId="13" xfId="432" applyFont="1" applyFill="1" applyBorder="1" applyAlignment="1">
      <alignment horizontal="center" vertical="center"/>
    </xf>
    <xf numFmtId="164" fontId="13" fillId="2" borderId="0" xfId="49" applyNumberFormat="1" applyFont="1" applyFill="1" applyBorder="1"/>
    <xf numFmtId="0" fontId="13" fillId="2" borderId="10" xfId="432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164" fontId="13" fillId="2" borderId="0" xfId="49" applyNumberFormat="1" applyFont="1" applyFill="1" applyBorder="1" applyAlignment="1">
      <alignment vertical="center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12" fillId="2" borderId="0" xfId="478" applyFont="1" applyFill="1" applyBorder="1" applyAlignment="1">
      <alignment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49" fontId="6" fillId="2" borderId="30" xfId="479" applyNumberFormat="1" applyFont="1" applyFill="1" applyBorder="1" applyAlignment="1">
      <alignment horizontal="center" vertical="center"/>
    </xf>
    <xf numFmtId="49" fontId="6" fillId="2" borderId="31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19" xfId="478" applyFont="1" applyFill="1" applyBorder="1" applyAlignment="1">
      <alignment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0" fontId="12" fillId="2" borderId="1" xfId="412" applyFont="1" applyFill="1" applyBorder="1" applyAlignment="1">
      <alignment vertical="center" wrapText="1"/>
    </xf>
    <xf numFmtId="0" fontId="12" fillId="2" borderId="2" xfId="412" applyFont="1" applyFill="1" applyBorder="1" applyAlignment="1">
      <alignment vertical="center" wrapText="1"/>
    </xf>
    <xf numFmtId="0" fontId="12" fillId="2" borderId="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vertical="center"/>
    </xf>
    <xf numFmtId="0" fontId="12" fillId="2" borderId="0" xfId="412" applyFont="1" applyFill="1" applyBorder="1" applyAlignment="1">
      <alignment vertical="center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3" fontId="11" fillId="2" borderId="13" xfId="412" applyNumberFormat="1" applyFont="1" applyFill="1" applyBorder="1" applyAlignment="1">
      <alignment horizontal="center"/>
    </xf>
    <xf numFmtId="0" fontId="12" fillId="2" borderId="4" xfId="412" applyFont="1" applyFill="1" applyBorder="1"/>
    <xf numFmtId="0" fontId="15" fillId="2" borderId="0" xfId="412" applyFont="1" applyFill="1" applyBorder="1" applyAlignment="1">
      <alignment wrapText="1"/>
    </xf>
    <xf numFmtId="3" fontId="15" fillId="2" borderId="0" xfId="412" applyNumberFormat="1" applyFont="1" applyFill="1" applyBorder="1"/>
    <xf numFmtId="3" fontId="15" fillId="2" borderId="5" xfId="412" applyNumberFormat="1" applyFont="1" applyFill="1" applyBorder="1"/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165" fontId="15" fillId="2" borderId="5" xfId="412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5" fillId="2" borderId="15" xfId="412" applyFont="1" applyFill="1" applyBorder="1"/>
    <xf numFmtId="0" fontId="12" fillId="2" borderId="15" xfId="412" applyFont="1" applyFill="1" applyBorder="1" applyAlignment="1">
      <alignment horizontal="center" wrapText="1"/>
    </xf>
    <xf numFmtId="3" fontId="12" fillId="2" borderId="8" xfId="412" applyNumberFormat="1" applyFont="1" applyFill="1" applyBorder="1"/>
    <xf numFmtId="165" fontId="12" fillId="2" borderId="9" xfId="412" applyNumberFormat="1" applyFont="1" applyFill="1" applyBorder="1"/>
    <xf numFmtId="0" fontId="11" fillId="2" borderId="13" xfId="43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4" fillId="2" borderId="4" xfId="432" applyFont="1" applyFill="1" applyBorder="1" applyAlignment="1">
      <alignment wrapText="1"/>
    </xf>
    <xf numFmtId="49" fontId="11" fillId="2" borderId="28" xfId="432" applyNumberFormat="1" applyFont="1" applyFill="1" applyBorder="1" applyAlignment="1">
      <alignment horizontal="center" vertical="center" wrapText="1"/>
    </xf>
    <xf numFmtId="0" fontId="13" fillId="2" borderId="33" xfId="432" applyFont="1" applyFill="1" applyBorder="1" applyAlignment="1"/>
    <xf numFmtId="165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/>
    <xf numFmtId="3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>
      <alignment wrapText="1"/>
    </xf>
    <xf numFmtId="0" fontId="13" fillId="2" borderId="19" xfId="432" applyFont="1" applyFill="1" applyBorder="1" applyAlignment="1">
      <alignment horizontal="left" wrapText="1"/>
    </xf>
    <xf numFmtId="0" fontId="11" fillId="2" borderId="21" xfId="432" applyFont="1" applyFill="1" applyBorder="1" applyAlignment="1">
      <alignment horizontal="right"/>
    </xf>
    <xf numFmtId="3" fontId="11" fillId="2" borderId="22" xfId="49" applyNumberFormat="1" applyFont="1" applyFill="1" applyBorder="1" applyAlignment="1">
      <alignment vertical="center"/>
    </xf>
    <xf numFmtId="0" fontId="5" fillId="2" borderId="23" xfId="432" applyFont="1" applyFill="1" applyBorder="1"/>
    <xf numFmtId="37" fontId="13" fillId="2" borderId="0" xfId="49" applyNumberFormat="1" applyFont="1" applyFill="1" applyBorder="1"/>
    <xf numFmtId="49" fontId="11" fillId="2" borderId="14" xfId="432" applyNumberFormat="1" applyFont="1" applyFill="1" applyBorder="1" applyAlignment="1">
      <alignment horizontal="center" vertical="center" wrapText="1"/>
    </xf>
    <xf numFmtId="0" fontId="11" fillId="2" borderId="10" xfId="432" applyFont="1" applyFill="1" applyBorder="1" applyAlignment="1">
      <alignment horizontal="right"/>
    </xf>
    <xf numFmtId="164" fontId="11" fillId="2" borderId="11" xfId="49" applyNumberFormat="1" applyFont="1" applyFill="1" applyBorder="1"/>
    <xf numFmtId="0" fontId="5" fillId="2" borderId="12" xfId="432" applyFont="1" applyFill="1" applyBorder="1"/>
    <xf numFmtId="0" fontId="11" fillId="2" borderId="17" xfId="432" applyFont="1" applyFill="1" applyBorder="1"/>
    <xf numFmtId="3" fontId="13" fillId="2" borderId="7" xfId="49" applyNumberFormat="1" applyFont="1" applyFill="1" applyBorder="1"/>
    <xf numFmtId="10" fontId="13" fillId="2" borderId="18" xfId="471" applyNumberFormat="1" applyFont="1" applyFill="1" applyBorder="1"/>
    <xf numFmtId="0" fontId="15" fillId="2" borderId="19" xfId="432" applyFont="1" applyFill="1" applyBorder="1" applyAlignment="1">
      <alignment horizontal="left" vertical="top" indent="4"/>
    </xf>
    <xf numFmtId="0" fontId="13" fillId="2" borderId="19" xfId="432" applyFont="1" applyFill="1" applyBorder="1" applyAlignment="1">
      <alignment horizontal="left" indent="4"/>
    </xf>
    <xf numFmtId="0" fontId="15" fillId="2" borderId="19" xfId="432" applyFont="1" applyFill="1" applyBorder="1" applyAlignment="1">
      <alignment horizontal="left" vertical="center" wrapText="1" indent="4"/>
    </xf>
    <xf numFmtId="37" fontId="13" fillId="2" borderId="20" xfId="49" applyNumberFormat="1" applyFont="1" applyFill="1" applyBorder="1"/>
    <xf numFmtId="0" fontId="15" fillId="2" borderId="19" xfId="432" applyFont="1" applyFill="1" applyBorder="1" applyAlignment="1">
      <alignment vertical="center" wrapText="1"/>
    </xf>
    <xf numFmtId="0" fontId="12" fillId="2" borderId="19" xfId="432" applyFont="1" applyFill="1" applyBorder="1" applyAlignment="1">
      <alignment vertical="top"/>
    </xf>
    <xf numFmtId="3" fontId="13" fillId="2" borderId="16" xfId="49" applyNumberFormat="1" applyFont="1" applyFill="1" applyBorder="1" applyAlignment="1">
      <alignment horizontal="left" indent="4"/>
    </xf>
    <xf numFmtId="37" fontId="14" fillId="2" borderId="6" xfId="49" applyNumberFormat="1" applyFont="1" applyFill="1" applyBorder="1"/>
    <xf numFmtId="37" fontId="11" fillId="2" borderId="6" xfId="49" applyNumberFormat="1" applyFont="1" applyFill="1" applyBorder="1"/>
    <xf numFmtId="37" fontId="11" fillId="2" borderId="32" xfId="49" applyNumberFormat="1" applyFont="1" applyFill="1" applyBorder="1"/>
    <xf numFmtId="0" fontId="17" fillId="2" borderId="17" xfId="412" applyFont="1" applyFill="1" applyBorder="1" applyAlignment="1">
      <alignment vertical="center"/>
    </xf>
    <xf numFmtId="165" fontId="7" fillId="2" borderId="7" xfId="412" applyNumberFormat="1" applyFont="1" applyFill="1" applyBorder="1"/>
    <xf numFmtId="165" fontId="7" fillId="2" borderId="7" xfId="501" applyNumberFormat="1" applyFont="1" applyFill="1" applyBorder="1"/>
    <xf numFmtId="165" fontId="7" fillId="2" borderId="18" xfId="412" applyNumberFormat="1" applyFont="1" applyFill="1" applyBorder="1"/>
    <xf numFmtId="0" fontId="17" fillId="2" borderId="19" xfId="412" applyFont="1" applyFill="1" applyBorder="1" applyAlignment="1">
      <alignment vertical="center"/>
    </xf>
    <xf numFmtId="165" fontId="7" fillId="2" borderId="20" xfId="412" applyNumberFormat="1" applyFont="1" applyFill="1" applyBorder="1"/>
    <xf numFmtId="0" fontId="10" fillId="2" borderId="21" xfId="412" applyFont="1" applyFill="1" applyBorder="1"/>
    <xf numFmtId="3" fontId="10" fillId="2" borderId="22" xfId="412" applyNumberFormat="1" applyFont="1" applyFill="1" applyBorder="1"/>
    <xf numFmtId="3" fontId="10" fillId="2" borderId="23" xfId="412" applyNumberFormat="1" applyFont="1" applyFill="1" applyBorder="1"/>
    <xf numFmtId="0" fontId="10" fillId="2" borderId="30" xfId="412" applyFont="1" applyFill="1" applyBorder="1" applyAlignment="1">
      <alignment horizontal="center"/>
    </xf>
    <xf numFmtId="0" fontId="10" fillId="2" borderId="31" xfId="412" applyFont="1" applyFill="1" applyBorder="1" applyAlignment="1">
      <alignment horizontal="center"/>
    </xf>
    <xf numFmtId="165" fontId="6" fillId="2" borderId="18" xfId="49" applyNumberFormat="1" applyFont="1" applyFill="1" applyBorder="1" applyAlignment="1">
      <alignment vertical="center"/>
    </xf>
    <xf numFmtId="165" fontId="10" fillId="2" borderId="20" xfId="49" applyNumberFormat="1" applyFont="1" applyFill="1" applyBorder="1" applyAlignment="1">
      <alignment vertical="center"/>
    </xf>
    <xf numFmtId="0" fontId="7" fillId="2" borderId="16" xfId="478" applyFont="1" applyFill="1" applyBorder="1" applyAlignment="1">
      <alignment vertical="center" wrapText="1"/>
    </xf>
    <xf numFmtId="4" fontId="7" fillId="2" borderId="6" xfId="478" applyNumberFormat="1" applyFont="1" applyFill="1" applyBorder="1" applyAlignment="1">
      <alignment vertical="center"/>
    </xf>
    <xf numFmtId="4" fontId="7" fillId="2" borderId="32" xfId="478" applyNumberFormat="1" applyFont="1" applyFill="1" applyBorder="1" applyAlignment="1">
      <alignment vertical="center"/>
    </xf>
    <xf numFmtId="164" fontId="12" fillId="2" borderId="8" xfId="501" applyNumberFormat="1" applyFont="1" applyFill="1" applyBorder="1"/>
    <xf numFmtId="3" fontId="13" fillId="2" borderId="0" xfId="49" applyNumberFormat="1" applyFont="1" applyFill="1" applyBorder="1"/>
    <xf numFmtId="0" fontId="11" fillId="2" borderId="13" xfId="412" applyFont="1" applyFill="1" applyBorder="1" applyAlignment="1">
      <alignment horizontal="center" vertical="center" wrapText="1"/>
    </xf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4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11" fillId="2" borderId="24" xfId="432" applyFont="1" applyFill="1" applyBorder="1" applyAlignment="1">
      <alignment horizontal="center" vertical="center" wrapText="1"/>
    </xf>
    <xf numFmtId="0" fontId="11" fillId="2" borderId="27" xfId="432" applyFont="1" applyFill="1" applyBorder="1" applyAlignment="1">
      <alignment horizontal="center" vertical="center" wrapText="1"/>
    </xf>
    <xf numFmtId="0" fontId="11" fillId="2" borderId="25" xfId="432" applyFont="1" applyFill="1" applyBorder="1" applyAlignment="1">
      <alignment horizontal="center" vertical="center" wrapText="1"/>
    </xf>
    <xf numFmtId="0" fontId="11" fillId="2" borderId="26" xfId="432" applyFont="1" applyFill="1" applyBorder="1" applyAlignment="1">
      <alignment horizontal="center" vertical="center" wrapText="1"/>
    </xf>
    <xf numFmtId="0" fontId="11" fillId="2" borderId="28" xfId="432" applyFont="1" applyFill="1" applyBorder="1" applyAlignment="1">
      <alignment horizontal="center" vertical="center" wrapText="1"/>
    </xf>
    <xf numFmtId="0" fontId="11" fillId="2" borderId="0" xfId="432" applyFont="1" applyFill="1" applyBorder="1" applyAlignment="1">
      <alignment horizontal="center" wrapText="1"/>
    </xf>
    <xf numFmtId="0" fontId="11" fillId="2" borderId="5" xfId="432" applyFont="1" applyFill="1" applyBorder="1" applyAlignment="1">
      <alignment horizontal="center" wrapText="1"/>
    </xf>
    <xf numFmtId="0" fontId="6" fillId="2" borderId="24" xfId="478" applyFont="1" applyFill="1" applyBorder="1" applyAlignment="1">
      <alignment horizontal="center" vertical="center" wrapText="1"/>
    </xf>
    <xf numFmtId="0" fontId="6" fillId="2" borderId="27" xfId="478" applyFont="1" applyFill="1" applyBorder="1" applyAlignment="1">
      <alignment horizontal="center" vertical="center" wrapText="1"/>
    </xf>
    <xf numFmtId="0" fontId="6" fillId="2" borderId="29" xfId="478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4" fontId="6" fillId="2" borderId="26" xfId="478" applyNumberFormat="1" applyFont="1" applyFill="1" applyBorder="1" applyAlignment="1">
      <alignment horizontal="center" vertical="center" wrapText="1"/>
    </xf>
    <xf numFmtId="4" fontId="6" fillId="2" borderId="28" xfId="478" applyNumberFormat="1" applyFont="1" applyFill="1" applyBorder="1" applyAlignment="1">
      <alignment horizontal="center" vertical="center" wrapText="1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0" xfId="478" applyFont="1" applyFill="1" applyBorder="1" applyAlignment="1">
      <alignment horizontal="center"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32" xfId="478" applyFont="1" applyFill="1" applyBorder="1" applyAlignment="1">
      <alignment horizontal="center" vertical="center" wrapText="1"/>
    </xf>
    <xf numFmtId="0" fontId="10" fillId="2" borderId="24" xfId="412" applyFont="1" applyFill="1" applyBorder="1" applyAlignment="1">
      <alignment horizontal="center" vertical="center" wrapText="1"/>
    </xf>
    <xf numFmtId="0" fontId="10" fillId="2" borderId="27" xfId="412" applyFont="1" applyFill="1" applyBorder="1" applyAlignment="1">
      <alignment horizontal="center" vertical="center" wrapText="1"/>
    </xf>
    <xf numFmtId="0" fontId="10" fillId="2" borderId="29" xfId="412" applyFont="1" applyFill="1" applyBorder="1" applyAlignment="1">
      <alignment horizontal="center" vertical="center" wrapText="1"/>
    </xf>
    <xf numFmtId="0" fontId="10" fillId="2" borderId="25" xfId="412" applyFont="1" applyFill="1" applyBorder="1" applyAlignment="1">
      <alignment horizontal="center" vertical="center" wrapText="1"/>
    </xf>
    <xf numFmtId="0" fontId="10" fillId="2" borderId="26" xfId="412" applyFont="1" applyFill="1" applyBorder="1" applyAlignment="1">
      <alignment horizontal="center" vertical="center" wrapText="1"/>
    </xf>
    <xf numFmtId="0" fontId="10" fillId="2" borderId="28" xfId="412" applyFont="1" applyFill="1" applyBorder="1" applyAlignment="1">
      <alignment horizontal="center" vertical="center" wrapText="1"/>
    </xf>
    <xf numFmtId="0" fontId="12" fillId="2" borderId="2" xfId="412" applyFont="1" applyFill="1" applyBorder="1" applyAlignment="1">
      <alignment horizontal="center" vertical="center" wrapText="1"/>
    </xf>
    <xf numFmtId="0" fontId="12" fillId="2" borderId="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5" xfId="412" applyFont="1" applyFill="1" applyBorder="1" applyAlignment="1">
      <alignment horizontal="center" vertical="center" wrapText="1"/>
    </xf>
    <xf numFmtId="0" fontId="9" fillId="2" borderId="0" xfId="412" applyFont="1" applyFill="1" applyBorder="1" applyAlignment="1">
      <alignment horizontal="center" vertical="center"/>
    </xf>
    <xf numFmtId="0" fontId="9" fillId="2" borderId="5" xfId="412" applyFont="1" applyFill="1" applyBorder="1" applyAlignment="1">
      <alignment horizontal="center" vertical="center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0" fontId="11" fillId="2" borderId="10" xfId="412" applyFont="1" applyFill="1" applyBorder="1" applyAlignment="1">
      <alignment horizontal="center" vertical="center" wrapText="1"/>
    </xf>
    <xf numFmtId="0" fontId="11" fillId="2" borderId="12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/>
    </xf>
    <xf numFmtId="0" fontId="16" fillId="2" borderId="16" xfId="432" applyFont="1" applyFill="1" applyBorder="1" applyAlignment="1">
      <alignment horizontal="right" vertical="center" wrapText="1"/>
    </xf>
    <xf numFmtId="3" fontId="10" fillId="2" borderId="6" xfId="49" applyNumberFormat="1" applyFont="1" applyFill="1" applyBorder="1" applyAlignment="1">
      <alignment horizontal="right" vertical="center"/>
    </xf>
    <xf numFmtId="3" fontId="10" fillId="2" borderId="32" xfId="49" applyNumberFormat="1" applyFont="1" applyFill="1" applyBorder="1" applyAlignment="1">
      <alignment horizontal="right" vertical="center"/>
    </xf>
    <xf numFmtId="0" fontId="3" fillId="0" borderId="16" xfId="478" applyFont="1" applyBorder="1" applyAlignment="1">
      <alignment horizontal="left" vertical="center" indent="2"/>
    </xf>
    <xf numFmtId="165" fontId="7" fillId="2" borderId="6" xfId="49" applyNumberFormat="1" applyFont="1" applyFill="1" applyBorder="1" applyAlignment="1">
      <alignment vertical="center"/>
    </xf>
    <xf numFmtId="165" fontId="7" fillId="2" borderId="32" xfId="49" applyNumberFormat="1" applyFont="1" applyFill="1" applyBorder="1" applyAlignment="1">
      <alignment vertical="center"/>
    </xf>
    <xf numFmtId="0" fontId="15" fillId="2" borderId="17" xfId="412" applyFont="1" applyFill="1" applyBorder="1" applyAlignment="1">
      <alignment vertical="center"/>
    </xf>
    <xf numFmtId="164" fontId="15" fillId="2" borderId="7" xfId="501" applyNumberFormat="1" applyFont="1" applyFill="1" applyBorder="1" applyAlignment="1">
      <alignment vertical="center"/>
    </xf>
    <xf numFmtId="164" fontId="15" fillId="2" borderId="7" xfId="412" applyNumberFormat="1" applyFont="1" applyFill="1" applyBorder="1" applyAlignment="1">
      <alignment vertical="center"/>
    </xf>
    <xf numFmtId="165" fontId="15" fillId="2" borderId="18" xfId="501" applyNumberFormat="1" applyFont="1" applyFill="1" applyBorder="1" applyAlignment="1">
      <alignment vertical="center"/>
    </xf>
    <xf numFmtId="0" fontId="15" fillId="2" borderId="19" xfId="412" applyFont="1" applyFill="1" applyBorder="1" applyAlignment="1">
      <alignment vertical="center"/>
    </xf>
    <xf numFmtId="165" fontId="15" fillId="2" borderId="20" xfId="501" applyNumberFormat="1" applyFont="1" applyFill="1" applyBorder="1" applyAlignment="1">
      <alignment vertical="center"/>
    </xf>
    <xf numFmtId="0" fontId="15" fillId="2" borderId="19" xfId="412" applyFont="1" applyFill="1" applyBorder="1" applyAlignment="1">
      <alignment vertical="center" wrapText="1"/>
    </xf>
    <xf numFmtId="0" fontId="15" fillId="2" borderId="16" xfId="412" applyFont="1" applyFill="1" applyBorder="1" applyAlignment="1">
      <alignment vertical="center"/>
    </xf>
    <xf numFmtId="164" fontId="15" fillId="2" borderId="6" xfId="501" applyNumberFormat="1" applyFont="1" applyFill="1" applyBorder="1" applyAlignment="1">
      <alignment vertical="center"/>
    </xf>
    <xf numFmtId="164" fontId="15" fillId="2" borderId="6" xfId="412" applyNumberFormat="1" applyFont="1" applyFill="1" applyBorder="1" applyAlignment="1">
      <alignment vertical="center"/>
    </xf>
    <xf numFmtId="165" fontId="15" fillId="2" borderId="32" xfId="501" applyNumberFormat="1" applyFont="1" applyFill="1" applyBorder="1" applyAlignment="1">
      <alignment vertical="center"/>
    </xf>
    <xf numFmtId="0" fontId="12" fillId="2" borderId="34" xfId="412" applyFont="1" applyFill="1" applyBorder="1" applyAlignment="1">
      <alignment horizontal="right" vertical="center"/>
    </xf>
    <xf numFmtId="164" fontId="12" fillId="2" borderId="35" xfId="412" applyNumberFormat="1" applyFont="1" applyFill="1" applyBorder="1" applyAlignment="1">
      <alignment vertical="center"/>
    </xf>
    <xf numFmtId="164" fontId="12" fillId="2" borderId="36" xfId="412" applyNumberFormat="1" applyFont="1" applyFill="1" applyBorder="1" applyAlignment="1">
      <alignment vertical="center"/>
    </xf>
    <xf numFmtId="0" fontId="12" fillId="2" borderId="17" xfId="412" applyFont="1" applyFill="1" applyBorder="1" applyAlignment="1">
      <alignment wrapText="1"/>
    </xf>
    <xf numFmtId="0" fontId="12" fillId="2" borderId="7" xfId="412" applyFont="1" applyFill="1" applyBorder="1" applyAlignment="1">
      <alignment horizontal="center" wrapText="1"/>
    </xf>
    <xf numFmtId="0" fontId="12" fillId="2" borderId="18" xfId="412" applyFont="1" applyFill="1" applyBorder="1" applyAlignment="1">
      <alignment horizontal="center" wrapText="1"/>
    </xf>
    <xf numFmtId="0" fontId="12" fillId="2" borderId="19" xfId="412" applyFont="1" applyFill="1" applyBorder="1" applyAlignment="1">
      <alignment horizontal="center" wrapText="1"/>
    </xf>
    <xf numFmtId="0" fontId="12" fillId="2" borderId="20" xfId="412" applyFont="1" applyFill="1" applyBorder="1" applyAlignment="1">
      <alignment horizontal="center" wrapText="1"/>
    </xf>
    <xf numFmtId="0" fontId="12" fillId="2" borderId="19" xfId="412" applyFont="1" applyFill="1" applyBorder="1" applyAlignment="1"/>
    <xf numFmtId="0" fontId="12" fillId="2" borderId="20" xfId="412" applyFont="1" applyFill="1" applyBorder="1" applyAlignment="1">
      <alignment horizontal="center"/>
    </xf>
    <xf numFmtId="0" fontId="12" fillId="2" borderId="37" xfId="412" applyFont="1" applyFill="1" applyBorder="1" applyAlignment="1">
      <alignment wrapText="1"/>
    </xf>
    <xf numFmtId="0" fontId="12" fillId="2" borderId="38" xfId="412" applyFont="1" applyFill="1" applyBorder="1" applyAlignment="1">
      <alignment horizontal="center" wrapText="1"/>
    </xf>
    <xf numFmtId="0" fontId="11" fillId="2" borderId="27" xfId="412" applyFont="1" applyFill="1" applyBorder="1" applyAlignment="1">
      <alignment horizontal="center" vertical="center" wrapText="1"/>
    </xf>
    <xf numFmtId="0" fontId="11" fillId="2" borderId="28" xfId="412" applyFont="1" applyFill="1" applyBorder="1" applyAlignment="1">
      <alignment horizontal="center" vertical="center" wrapText="1"/>
    </xf>
    <xf numFmtId="0" fontId="11" fillId="2" borderId="39" xfId="412" applyFont="1" applyFill="1" applyBorder="1" applyAlignment="1">
      <alignment horizontal="center" vertical="center" wrapText="1"/>
    </xf>
    <xf numFmtId="0" fontId="11" fillId="2" borderId="40" xfId="412" applyFont="1" applyFill="1" applyBorder="1" applyAlignment="1">
      <alignment horizontal="center"/>
    </xf>
  </cellXfs>
  <cellStyles count="918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6</xdr:row>
      <xdr:rowOff>257736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9</xdr:row>
      <xdr:rowOff>22597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51172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8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2280102</xdr:colOff>
      <xdr:row>6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selection activeCell="H43" sqref="H43"/>
    </sheetView>
  </sheetViews>
  <sheetFormatPr baseColWidth="10" defaultColWidth="11.42578125" defaultRowHeight="12.75" x14ac:dyDescent="0.2"/>
  <cols>
    <col min="1" max="1" width="7.7109375" style="24" customWidth="1"/>
    <col min="2" max="2" width="53.7109375" style="23" customWidth="1"/>
    <col min="3" max="3" width="14.28515625" style="23" customWidth="1"/>
    <col min="4" max="4" width="18.42578125" style="23" customWidth="1"/>
    <col min="5" max="5" width="13.5703125" style="23" customWidth="1"/>
    <col min="6" max="6" width="13.7109375" style="23" customWidth="1"/>
    <col min="7" max="7" width="16.28515625" style="23" customWidth="1"/>
    <col min="8" max="8" width="14.85546875" style="23" customWidth="1"/>
    <col min="9" max="16384" width="11.42578125" style="23"/>
  </cols>
  <sheetData>
    <row r="1" spans="2:8" s="24" customFormat="1" x14ac:dyDescent="0.2"/>
    <row r="2" spans="2:8" ht="20.25" x14ac:dyDescent="0.3">
      <c r="B2" s="27"/>
      <c r="C2" s="123" t="s">
        <v>158</v>
      </c>
      <c r="D2" s="123"/>
      <c r="E2" s="123"/>
      <c r="F2" s="123"/>
      <c r="G2" s="123"/>
      <c r="H2" s="124"/>
    </row>
    <row r="3" spans="2:8" s="24" customFormat="1" ht="20.25" x14ac:dyDescent="0.3">
      <c r="B3" s="25"/>
      <c r="C3" s="125" t="s">
        <v>159</v>
      </c>
      <c r="D3" s="125"/>
      <c r="E3" s="125"/>
      <c r="F3" s="125"/>
      <c r="G3" s="125"/>
      <c r="H3" s="126"/>
    </row>
    <row r="4" spans="2:8" s="24" customFormat="1" ht="20.25" x14ac:dyDescent="0.3">
      <c r="B4" s="25"/>
      <c r="C4" s="125" t="s">
        <v>194</v>
      </c>
      <c r="D4" s="125"/>
      <c r="E4" s="125"/>
      <c r="F4" s="125"/>
      <c r="G4" s="125"/>
      <c r="H4" s="126"/>
    </row>
    <row r="5" spans="2:8" s="24" customFormat="1" ht="20.25" x14ac:dyDescent="0.3">
      <c r="B5" s="25"/>
      <c r="C5" s="125" t="s">
        <v>135</v>
      </c>
      <c r="D5" s="125"/>
      <c r="E5" s="125"/>
      <c r="F5" s="125"/>
      <c r="G5" s="125"/>
      <c r="H5" s="126"/>
    </row>
    <row r="6" spans="2:8" ht="20.25" x14ac:dyDescent="0.3">
      <c r="B6" s="28"/>
      <c r="C6" s="125" t="s">
        <v>193</v>
      </c>
      <c r="D6" s="125"/>
      <c r="E6" s="125"/>
      <c r="F6" s="125"/>
      <c r="G6" s="125"/>
      <c r="H6" s="126"/>
    </row>
    <row r="7" spans="2:8" ht="21" thickBot="1" x14ac:dyDescent="0.35">
      <c r="B7" s="75"/>
      <c r="C7" s="135" t="s">
        <v>65</v>
      </c>
      <c r="D7" s="135"/>
      <c r="E7" s="135"/>
      <c r="F7" s="135"/>
      <c r="G7" s="135"/>
      <c r="H7" s="136"/>
    </row>
    <row r="8" spans="2:8" ht="15" x14ac:dyDescent="0.2">
      <c r="B8" s="130" t="s">
        <v>12</v>
      </c>
      <c r="C8" s="132" t="s">
        <v>13</v>
      </c>
      <c r="D8" s="132"/>
      <c r="E8" s="132"/>
      <c r="F8" s="132"/>
      <c r="G8" s="132"/>
      <c r="H8" s="133" t="s">
        <v>9</v>
      </c>
    </row>
    <row r="9" spans="2:8" ht="30" x14ac:dyDescent="0.2">
      <c r="B9" s="131"/>
      <c r="C9" s="72" t="s">
        <v>188</v>
      </c>
      <c r="D9" s="72" t="s">
        <v>14</v>
      </c>
      <c r="E9" s="72" t="s">
        <v>189</v>
      </c>
      <c r="F9" s="72" t="s">
        <v>15</v>
      </c>
      <c r="G9" s="72" t="s">
        <v>16</v>
      </c>
      <c r="H9" s="134"/>
    </row>
    <row r="10" spans="2:8" ht="15" x14ac:dyDescent="0.2">
      <c r="B10" s="131"/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76" t="s">
        <v>22</v>
      </c>
    </row>
    <row r="11" spans="2:8" ht="14.25" x14ac:dyDescent="0.2">
      <c r="B11" s="77" t="s">
        <v>23</v>
      </c>
      <c r="C11" s="7">
        <v>1023795</v>
      </c>
      <c r="D11" s="8"/>
      <c r="E11" s="7">
        <f>SUM(C11:D11)</f>
        <v>1023795</v>
      </c>
      <c r="F11" s="7">
        <v>772009</v>
      </c>
      <c r="G11" s="7">
        <v>772009</v>
      </c>
      <c r="H11" s="78">
        <f>G11-C11</f>
        <v>-251786</v>
      </c>
    </row>
    <row r="12" spans="2:8" ht="14.25" x14ac:dyDescent="0.2">
      <c r="B12" s="79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80">
        <v>0</v>
      </c>
    </row>
    <row r="13" spans="2:8" ht="14.25" x14ac:dyDescent="0.2">
      <c r="B13" s="79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80">
        <v>0</v>
      </c>
    </row>
    <row r="14" spans="2:8" ht="14.25" x14ac:dyDescent="0.2">
      <c r="B14" s="79" t="s">
        <v>26</v>
      </c>
      <c r="C14" s="9">
        <v>132990</v>
      </c>
      <c r="D14" s="9">
        <v>0</v>
      </c>
      <c r="E14" s="9">
        <f>SUM(C14:D14)</f>
        <v>132990</v>
      </c>
      <c r="F14" s="9">
        <v>30309</v>
      </c>
      <c r="G14" s="9">
        <v>30309</v>
      </c>
      <c r="H14" s="78">
        <f>G14-C14</f>
        <v>-102681</v>
      </c>
    </row>
    <row r="15" spans="2:8" ht="14.25" x14ac:dyDescent="0.2">
      <c r="B15" s="79" t="s">
        <v>27</v>
      </c>
      <c r="C15" s="9">
        <v>68886</v>
      </c>
      <c r="D15" s="9">
        <v>0</v>
      </c>
      <c r="E15" s="9">
        <f>SUM(C15:D15)</f>
        <v>68886</v>
      </c>
      <c r="F15" s="9">
        <v>32833</v>
      </c>
      <c r="G15" s="9">
        <v>32833</v>
      </c>
      <c r="H15" s="78">
        <f>G15-C15</f>
        <v>-36053</v>
      </c>
    </row>
    <row r="16" spans="2:8" ht="14.25" x14ac:dyDescent="0.2">
      <c r="B16" s="79" t="s">
        <v>28</v>
      </c>
      <c r="C16" s="9">
        <v>72987</v>
      </c>
      <c r="D16" s="9">
        <v>0</v>
      </c>
      <c r="E16" s="9">
        <f>SUM(C16:D16)</f>
        <v>72987</v>
      </c>
      <c r="F16" s="9">
        <v>14681</v>
      </c>
      <c r="G16" s="9">
        <v>14681</v>
      </c>
      <c r="H16" s="78">
        <f>G16-C16</f>
        <v>-58306</v>
      </c>
    </row>
    <row r="17" spans="2:8" ht="28.5" x14ac:dyDescent="0.2">
      <c r="B17" s="81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80">
        <v>0</v>
      </c>
    </row>
    <row r="18" spans="2:8" ht="42.75" x14ac:dyDescent="0.2">
      <c r="B18" s="81" t="s">
        <v>30</v>
      </c>
      <c r="C18" s="9">
        <v>1221241</v>
      </c>
      <c r="D18" s="10"/>
      <c r="E18" s="9">
        <f>SUM(C18:D18)</f>
        <v>1221241</v>
      </c>
      <c r="F18" s="9">
        <v>363642</v>
      </c>
      <c r="G18" s="9">
        <v>363642</v>
      </c>
      <c r="H18" s="78">
        <f>G18-C18</f>
        <v>-857599</v>
      </c>
    </row>
    <row r="19" spans="2:8" ht="28.5" x14ac:dyDescent="0.2">
      <c r="B19" s="82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80">
        <v>0</v>
      </c>
    </row>
    <row r="20" spans="2:8" ht="14.25" x14ac:dyDescent="0.2">
      <c r="B20" s="7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0">
        <v>0</v>
      </c>
    </row>
    <row r="21" spans="2:8" ht="15.75" thickBot="1" x14ac:dyDescent="0.3">
      <c r="B21" s="83" t="s">
        <v>7</v>
      </c>
      <c r="C21" s="84">
        <f>SUM(C11:C20)</f>
        <v>2519899</v>
      </c>
      <c r="D21" s="84"/>
      <c r="E21" s="84">
        <f>SUM(E11:E20)</f>
        <v>2519899</v>
      </c>
      <c r="F21" s="84">
        <f>SUM(F11:F20)</f>
        <v>1213474</v>
      </c>
      <c r="G21" s="84">
        <f>SUM(G11:G20)</f>
        <v>1213474</v>
      </c>
      <c r="H21" s="85"/>
    </row>
    <row r="22" spans="2:8" ht="35.25" customHeight="1" x14ac:dyDescent="0.2">
      <c r="B22" s="13"/>
      <c r="C22" s="16"/>
      <c r="D22" s="16"/>
      <c r="E22" s="16"/>
      <c r="F22" s="16"/>
      <c r="G22" s="17" t="s">
        <v>33</v>
      </c>
      <c r="H22" s="18">
        <f>G21-C21</f>
        <v>-1306425</v>
      </c>
    </row>
    <row r="23" spans="2:8" ht="15" x14ac:dyDescent="0.2">
      <c r="B23" s="127" t="s">
        <v>34</v>
      </c>
      <c r="C23" s="129" t="s">
        <v>13</v>
      </c>
      <c r="D23" s="129"/>
      <c r="E23" s="129"/>
      <c r="F23" s="129"/>
      <c r="G23" s="129"/>
      <c r="H23" s="127" t="s">
        <v>9</v>
      </c>
    </row>
    <row r="24" spans="2:8" ht="30" x14ac:dyDescent="0.2">
      <c r="B24" s="127"/>
      <c r="C24" s="6" t="s">
        <v>191</v>
      </c>
      <c r="D24" s="6" t="s">
        <v>14</v>
      </c>
      <c r="E24" s="6" t="s">
        <v>184</v>
      </c>
      <c r="F24" s="11" t="s">
        <v>15</v>
      </c>
      <c r="G24" s="11" t="s">
        <v>16</v>
      </c>
      <c r="H24" s="127"/>
    </row>
    <row r="25" spans="2:8" ht="15.75" thickBot="1" x14ac:dyDescent="0.25">
      <c r="B25" s="128"/>
      <c r="C25" s="87" t="s">
        <v>17</v>
      </c>
      <c r="D25" s="87" t="s">
        <v>18</v>
      </c>
      <c r="E25" s="87" t="s">
        <v>19</v>
      </c>
      <c r="F25" s="87" t="s">
        <v>20</v>
      </c>
      <c r="G25" s="87" t="s">
        <v>21</v>
      </c>
      <c r="H25" s="87" t="s">
        <v>22</v>
      </c>
    </row>
    <row r="26" spans="2:8" ht="15" x14ac:dyDescent="0.25">
      <c r="B26" s="91" t="s">
        <v>35</v>
      </c>
      <c r="C26" s="92"/>
      <c r="D26" s="92"/>
      <c r="E26" s="92"/>
      <c r="F26" s="92"/>
      <c r="G26" s="92"/>
      <c r="H26" s="93"/>
    </row>
    <row r="27" spans="2:8" ht="14.25" x14ac:dyDescent="0.2">
      <c r="B27" s="94" t="s">
        <v>36</v>
      </c>
      <c r="C27" s="9">
        <v>1023795</v>
      </c>
      <c r="D27" s="12"/>
      <c r="E27" s="12">
        <f>SUM(C27:D27)</f>
        <v>1023795</v>
      </c>
      <c r="F27" s="12">
        <v>772009</v>
      </c>
      <c r="G27" s="12">
        <v>772009</v>
      </c>
      <c r="H27" s="78">
        <f>G27-C27</f>
        <v>-251786</v>
      </c>
    </row>
    <row r="28" spans="2:8" ht="14.25" x14ac:dyDescent="0.2">
      <c r="B28" s="95" t="s">
        <v>24</v>
      </c>
      <c r="C28" s="9">
        <v>0</v>
      </c>
      <c r="D28" s="12"/>
      <c r="E28" s="86">
        <v>0</v>
      </c>
      <c r="F28" s="86">
        <v>0</v>
      </c>
      <c r="G28" s="86">
        <v>0</v>
      </c>
      <c r="H28" s="78">
        <v>0</v>
      </c>
    </row>
    <row r="29" spans="2:8" ht="14.25" x14ac:dyDescent="0.2">
      <c r="B29" s="95" t="s">
        <v>25</v>
      </c>
      <c r="C29" s="9">
        <v>0</v>
      </c>
      <c r="D29" s="12"/>
      <c r="E29" s="121">
        <v>0</v>
      </c>
      <c r="F29" s="121">
        <v>0</v>
      </c>
      <c r="G29" s="121">
        <v>0</v>
      </c>
      <c r="H29" s="80">
        <v>0</v>
      </c>
    </row>
    <row r="30" spans="2:8" ht="14.25" x14ac:dyDescent="0.2">
      <c r="B30" s="94" t="s">
        <v>37</v>
      </c>
      <c r="C30" s="9">
        <v>132990</v>
      </c>
      <c r="D30" s="12"/>
      <c r="E30" s="12">
        <f>SUM(C30:D30)</f>
        <v>132990</v>
      </c>
      <c r="F30" s="12">
        <v>30309</v>
      </c>
      <c r="G30" s="12">
        <v>30309</v>
      </c>
      <c r="H30" s="78">
        <f>G30-C30</f>
        <v>-102681</v>
      </c>
    </row>
    <row r="31" spans="2:8" ht="14.25" x14ac:dyDescent="0.2">
      <c r="B31" s="94" t="s">
        <v>27</v>
      </c>
      <c r="C31" s="9">
        <v>68886</v>
      </c>
      <c r="D31" s="12"/>
      <c r="E31" s="12">
        <f>SUM(C31:D31)</f>
        <v>68886</v>
      </c>
      <c r="F31" s="12">
        <v>32833</v>
      </c>
      <c r="G31" s="12">
        <v>32833</v>
      </c>
      <c r="H31" s="78">
        <f>G31-C31</f>
        <v>-36053</v>
      </c>
    </row>
    <row r="32" spans="2:8" ht="14.25" x14ac:dyDescent="0.2">
      <c r="B32" s="94" t="s">
        <v>28</v>
      </c>
      <c r="C32" s="9">
        <v>72987</v>
      </c>
      <c r="D32" s="12"/>
      <c r="E32" s="12">
        <f>SUM(C32:D32)</f>
        <v>72987</v>
      </c>
      <c r="F32" s="12">
        <v>14681</v>
      </c>
      <c r="G32" s="12">
        <v>14681</v>
      </c>
      <c r="H32" s="78">
        <f>G32-C32</f>
        <v>-58306</v>
      </c>
    </row>
    <row r="33" spans="2:8" ht="42.75" x14ac:dyDescent="0.2">
      <c r="B33" s="96" t="s">
        <v>38</v>
      </c>
      <c r="C33" s="9">
        <v>1221241</v>
      </c>
      <c r="D33" s="20"/>
      <c r="E33" s="20">
        <f>SUM(C33:D33)</f>
        <v>1221241</v>
      </c>
      <c r="F33" s="20">
        <v>363642</v>
      </c>
      <c r="G33" s="20">
        <v>363642</v>
      </c>
      <c r="H33" s="78">
        <f>G33-C33</f>
        <v>-857599</v>
      </c>
    </row>
    <row r="34" spans="2:8" ht="36" customHeight="1" x14ac:dyDescent="0.2">
      <c r="B34" s="96" t="s">
        <v>39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97">
        <v>0</v>
      </c>
    </row>
    <row r="35" spans="2:8" s="24" customFormat="1" ht="75" customHeight="1" x14ac:dyDescent="0.2">
      <c r="B35" s="98" t="s">
        <v>161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97">
        <v>0</v>
      </c>
    </row>
    <row r="36" spans="2:8" s="24" customFormat="1" ht="14.25" x14ac:dyDescent="0.2">
      <c r="B36" s="96" t="s">
        <v>24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97">
        <v>0</v>
      </c>
    </row>
    <row r="37" spans="2:8" s="24" customFormat="1" ht="43.5" customHeight="1" x14ac:dyDescent="0.2">
      <c r="B37" s="96" t="s">
        <v>162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97">
        <v>0</v>
      </c>
    </row>
    <row r="38" spans="2:8" s="24" customFormat="1" ht="35.25" customHeight="1" x14ac:dyDescent="0.2">
      <c r="B38" s="96" t="s">
        <v>39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97">
        <v>0</v>
      </c>
    </row>
    <row r="39" spans="2:8" ht="14.25" x14ac:dyDescent="0.2">
      <c r="B39" s="94"/>
      <c r="C39" s="86"/>
      <c r="D39" s="86"/>
      <c r="E39" s="86"/>
      <c r="F39" s="86"/>
      <c r="G39" s="86"/>
      <c r="H39" s="97"/>
    </row>
    <row r="40" spans="2:8" ht="15" x14ac:dyDescent="0.2">
      <c r="B40" s="99" t="s">
        <v>32</v>
      </c>
      <c r="C40" s="86"/>
      <c r="D40" s="86"/>
      <c r="E40" s="86"/>
      <c r="F40" s="86"/>
      <c r="G40" s="86"/>
      <c r="H40" s="97"/>
    </row>
    <row r="41" spans="2:8" ht="15.75" thickBot="1" x14ac:dyDescent="0.3">
      <c r="B41" s="100" t="s">
        <v>40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3">
        <v>0</v>
      </c>
    </row>
    <row r="42" spans="2:8" ht="15" x14ac:dyDescent="0.25">
      <c r="B42" s="88" t="s">
        <v>7</v>
      </c>
      <c r="C42" s="89">
        <f>SUM(C27:C41)</f>
        <v>2519899</v>
      </c>
      <c r="D42" s="89">
        <v>0</v>
      </c>
      <c r="E42" s="89">
        <f>SUM(E27:E41)</f>
        <v>2519899</v>
      </c>
      <c r="F42" s="89">
        <f>SUM(F27:F41)</f>
        <v>1213474</v>
      </c>
      <c r="G42" s="89">
        <f>SUM(G27:G41)</f>
        <v>1213474</v>
      </c>
      <c r="H42" s="90"/>
    </row>
    <row r="43" spans="2:8" ht="15" x14ac:dyDescent="0.2">
      <c r="B43" s="13"/>
      <c r="C43" s="14"/>
      <c r="D43" s="14"/>
      <c r="E43" s="14"/>
      <c r="F43" s="14"/>
      <c r="G43" s="15" t="s">
        <v>33</v>
      </c>
      <c r="H43" s="19">
        <f>G42-C42</f>
        <v>-1306425</v>
      </c>
    </row>
  </sheetData>
  <mergeCells count="12">
    <mergeCell ref="C2:H2"/>
    <mergeCell ref="C3:H3"/>
    <mergeCell ref="C4:H4"/>
    <mergeCell ref="C5:H5"/>
    <mergeCell ref="B23:B25"/>
    <mergeCell ref="C23:G23"/>
    <mergeCell ref="H23:H24"/>
    <mergeCell ref="B8:B10"/>
    <mergeCell ref="C8:G8"/>
    <mergeCell ref="H8:H9"/>
    <mergeCell ref="C6:H6"/>
    <mergeCell ref="C7:H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B90" sqref="B90"/>
    </sheetView>
  </sheetViews>
  <sheetFormatPr baseColWidth="10" defaultColWidth="11.42578125" defaultRowHeight="12.75" x14ac:dyDescent="0.2"/>
  <cols>
    <col min="1" max="1" width="3.7109375" style="24" customWidth="1"/>
    <col min="2" max="2" width="63.5703125" style="23" customWidth="1"/>
    <col min="3" max="3" width="11.42578125" style="23"/>
    <col min="4" max="4" width="13.42578125" style="23" customWidth="1"/>
    <col min="5" max="6" width="11.42578125" style="23"/>
    <col min="7" max="7" width="14.7109375" style="23" bestFit="1" customWidth="1"/>
    <col min="8" max="8" width="13.5703125" style="23" customWidth="1"/>
    <col min="9" max="16384" width="11.42578125" style="23"/>
  </cols>
  <sheetData>
    <row r="1" spans="2:8" s="24" customFormat="1" ht="13.5" thickBot="1" x14ac:dyDescent="0.25"/>
    <row r="2" spans="2:8" ht="15" x14ac:dyDescent="0.2">
      <c r="B2" s="42"/>
      <c r="C2" s="143" t="s">
        <v>158</v>
      </c>
      <c r="D2" s="143"/>
      <c r="E2" s="143"/>
      <c r="F2" s="143"/>
      <c r="G2" s="143"/>
      <c r="H2" s="144"/>
    </row>
    <row r="3" spans="2:8" s="24" customFormat="1" ht="15" x14ac:dyDescent="0.2">
      <c r="B3" s="43"/>
      <c r="C3" s="145" t="s">
        <v>163</v>
      </c>
      <c r="D3" s="145"/>
      <c r="E3" s="145"/>
      <c r="F3" s="145"/>
      <c r="G3" s="145"/>
      <c r="H3" s="146"/>
    </row>
    <row r="4" spans="2:8" s="24" customFormat="1" ht="15" x14ac:dyDescent="0.2">
      <c r="B4" s="43"/>
      <c r="C4" s="145" t="s">
        <v>194</v>
      </c>
      <c r="D4" s="145"/>
      <c r="E4" s="145"/>
      <c r="F4" s="145"/>
      <c r="G4" s="145"/>
      <c r="H4" s="146"/>
    </row>
    <row r="5" spans="2:8" s="24" customFormat="1" ht="15" x14ac:dyDescent="0.2">
      <c r="B5" s="43"/>
      <c r="C5" s="145" t="s">
        <v>164</v>
      </c>
      <c r="D5" s="145"/>
      <c r="E5" s="145"/>
      <c r="F5" s="145"/>
      <c r="G5" s="145"/>
      <c r="H5" s="146"/>
    </row>
    <row r="6" spans="2:8" ht="15" x14ac:dyDescent="0.2">
      <c r="B6" s="43"/>
      <c r="C6" s="145" t="s">
        <v>165</v>
      </c>
      <c r="D6" s="145"/>
      <c r="E6" s="145"/>
      <c r="F6" s="145"/>
      <c r="G6" s="145"/>
      <c r="H6" s="146"/>
    </row>
    <row r="7" spans="2:8" ht="15" x14ac:dyDescent="0.2">
      <c r="B7" s="43"/>
      <c r="C7" s="145" t="s">
        <v>166</v>
      </c>
      <c r="D7" s="145"/>
      <c r="E7" s="145"/>
      <c r="F7" s="145"/>
      <c r="G7" s="145"/>
      <c r="H7" s="146"/>
    </row>
    <row r="8" spans="2:8" ht="15" x14ac:dyDescent="0.2">
      <c r="B8" s="43"/>
      <c r="C8" s="29"/>
      <c r="D8" s="145" t="s">
        <v>195</v>
      </c>
      <c r="E8" s="145"/>
      <c r="F8" s="145"/>
      <c r="G8" s="145"/>
      <c r="H8" s="146"/>
    </row>
    <row r="9" spans="2:8" ht="15.75" thickBot="1" x14ac:dyDescent="0.25">
      <c r="B9" s="44"/>
      <c r="C9" s="45"/>
      <c r="D9" s="147" t="s">
        <v>65</v>
      </c>
      <c r="E9" s="147"/>
      <c r="F9" s="147"/>
      <c r="G9" s="147"/>
      <c r="H9" s="148"/>
    </row>
    <row r="10" spans="2:8" x14ac:dyDescent="0.2">
      <c r="B10" s="137" t="s">
        <v>8</v>
      </c>
      <c r="C10" s="140" t="s">
        <v>66</v>
      </c>
      <c r="D10" s="140"/>
      <c r="E10" s="140"/>
      <c r="F10" s="140"/>
      <c r="G10" s="140"/>
      <c r="H10" s="141" t="s">
        <v>67</v>
      </c>
    </row>
    <row r="11" spans="2:8" ht="38.25" x14ac:dyDescent="0.2">
      <c r="B11" s="138"/>
      <c r="C11" s="26" t="s">
        <v>192</v>
      </c>
      <c r="D11" s="26" t="s">
        <v>68</v>
      </c>
      <c r="E11" s="26" t="s">
        <v>189</v>
      </c>
      <c r="F11" s="4" t="s">
        <v>15</v>
      </c>
      <c r="G11" s="4" t="s">
        <v>69</v>
      </c>
      <c r="H11" s="142"/>
    </row>
    <row r="12" spans="2:8" ht="13.5" thickBot="1" x14ac:dyDescent="0.25">
      <c r="B12" s="139"/>
      <c r="C12" s="40">
        <v>1</v>
      </c>
      <c r="D12" s="40">
        <v>2</v>
      </c>
      <c r="E12" s="40" t="s">
        <v>70</v>
      </c>
      <c r="F12" s="40">
        <v>4</v>
      </c>
      <c r="G12" s="40">
        <v>5</v>
      </c>
      <c r="H12" s="41" t="s">
        <v>71</v>
      </c>
    </row>
    <row r="13" spans="2:8" x14ac:dyDescent="0.2">
      <c r="B13" s="30" t="s">
        <v>72</v>
      </c>
      <c r="C13" s="31">
        <f>SUM(C14:C20)</f>
        <v>1133907</v>
      </c>
      <c r="D13" s="31">
        <f t="shared" ref="D13" si="0">SUM(D14:D20)</f>
        <v>1.0000000000000001E-5</v>
      </c>
      <c r="E13" s="31">
        <f>SUM(E14:E20)</f>
        <v>1133907.0000100001</v>
      </c>
      <c r="F13" s="31">
        <f>SUM(F14:F20)</f>
        <v>244344</v>
      </c>
      <c r="G13" s="31">
        <f>SUM(G14:G20)</f>
        <v>236234</v>
      </c>
      <c r="H13" s="115">
        <f>SUM(H14:H20)</f>
        <v>889563.00000999996</v>
      </c>
    </row>
    <row r="14" spans="2:8" ht="18.75" customHeight="1" x14ac:dyDescent="0.2">
      <c r="B14" s="32" t="s">
        <v>42</v>
      </c>
      <c r="C14" s="21">
        <v>389918</v>
      </c>
      <c r="D14" s="21">
        <v>0</v>
      </c>
      <c r="E14" s="21">
        <f>SUM(C14:D14)</f>
        <v>389918</v>
      </c>
      <c r="F14" s="21">
        <v>91083</v>
      </c>
      <c r="G14" s="21">
        <v>91083</v>
      </c>
      <c r="H14" s="33">
        <f>E14-F14</f>
        <v>298835</v>
      </c>
    </row>
    <row r="15" spans="2:8" ht="15.75" customHeight="1" x14ac:dyDescent="0.2">
      <c r="B15" s="32" t="s">
        <v>48</v>
      </c>
      <c r="C15" s="21">
        <v>92575</v>
      </c>
      <c r="D15" s="21">
        <v>0</v>
      </c>
      <c r="E15" s="21">
        <f>SUM(C15:D15)</f>
        <v>92575</v>
      </c>
      <c r="F15" s="21">
        <v>17872</v>
      </c>
      <c r="G15" s="21">
        <v>17872</v>
      </c>
      <c r="H15" s="33">
        <f t="shared" ref="H15:H20" si="1">E15-F15</f>
        <v>74703</v>
      </c>
    </row>
    <row r="16" spans="2:8" x14ac:dyDescent="0.2">
      <c r="B16" s="32" t="s">
        <v>46</v>
      </c>
      <c r="C16" s="21">
        <v>155008</v>
      </c>
      <c r="D16" s="21">
        <v>0</v>
      </c>
      <c r="E16" s="21">
        <f>SUM(C16:D16)</f>
        <v>155008</v>
      </c>
      <c r="F16" s="21">
        <v>25185</v>
      </c>
      <c r="G16" s="21">
        <v>25185</v>
      </c>
      <c r="H16" s="33">
        <f t="shared" si="1"/>
        <v>129823</v>
      </c>
    </row>
    <row r="17" spans="2:8" x14ac:dyDescent="0.2">
      <c r="B17" s="32" t="s">
        <v>44</v>
      </c>
      <c r="C17" s="21">
        <v>156262</v>
      </c>
      <c r="D17" s="21">
        <v>0</v>
      </c>
      <c r="E17" s="21">
        <f>SUM(C17:D17)</f>
        <v>156262</v>
      </c>
      <c r="F17" s="21">
        <v>22813</v>
      </c>
      <c r="G17" s="21">
        <v>14907</v>
      </c>
      <c r="H17" s="33">
        <f t="shared" si="1"/>
        <v>133449</v>
      </c>
    </row>
    <row r="18" spans="2:8" x14ac:dyDescent="0.2">
      <c r="B18" s="32" t="s">
        <v>43</v>
      </c>
      <c r="C18" s="21">
        <v>335641</v>
      </c>
      <c r="D18" s="21">
        <v>0</v>
      </c>
      <c r="E18" s="21">
        <f>SUM(C18:D18)</f>
        <v>335641</v>
      </c>
      <c r="F18" s="21">
        <v>86722</v>
      </c>
      <c r="G18" s="21">
        <v>86518</v>
      </c>
      <c r="H18" s="33">
        <f t="shared" si="1"/>
        <v>248919</v>
      </c>
    </row>
    <row r="19" spans="2:8" s="24" customFormat="1" x14ac:dyDescent="0.2">
      <c r="B19" s="32" t="s">
        <v>136</v>
      </c>
      <c r="C19" s="21">
        <v>0</v>
      </c>
      <c r="D19" s="21">
        <v>0</v>
      </c>
      <c r="E19" s="21">
        <f>SUM(C19:D19)</f>
        <v>0</v>
      </c>
      <c r="F19" s="21">
        <v>0</v>
      </c>
      <c r="G19" s="21">
        <v>0</v>
      </c>
      <c r="H19" s="33">
        <f t="shared" si="1"/>
        <v>0</v>
      </c>
    </row>
    <row r="20" spans="2:8" x14ac:dyDescent="0.2">
      <c r="B20" s="32" t="s">
        <v>59</v>
      </c>
      <c r="C20" s="21">
        <v>4503</v>
      </c>
      <c r="D20" s="21">
        <v>1.0000000000000001E-5</v>
      </c>
      <c r="E20" s="21">
        <f>SUM(C20:D20)</f>
        <v>4503.0000099999997</v>
      </c>
      <c r="F20" s="21">
        <v>669</v>
      </c>
      <c r="G20" s="21">
        <v>669</v>
      </c>
      <c r="H20" s="33">
        <f t="shared" si="1"/>
        <v>3834.0000099999997</v>
      </c>
    </row>
    <row r="21" spans="2:8" x14ac:dyDescent="0.2">
      <c r="B21" s="34" t="s">
        <v>73</v>
      </c>
      <c r="C21" s="22">
        <f>SUM(C22:C30)</f>
        <v>223512</v>
      </c>
      <c r="D21" s="22">
        <f t="shared" ref="D21:H21" si="2">SUM(D22:D30)</f>
        <v>0</v>
      </c>
      <c r="E21" s="22">
        <f t="shared" si="2"/>
        <v>223512</v>
      </c>
      <c r="F21" s="22">
        <f t="shared" si="2"/>
        <v>24780</v>
      </c>
      <c r="G21" s="22">
        <f t="shared" si="2"/>
        <v>19262</v>
      </c>
      <c r="H21" s="116">
        <f t="shared" si="2"/>
        <v>198732</v>
      </c>
    </row>
    <row r="22" spans="2:8" x14ac:dyDescent="0.2">
      <c r="B22" s="32" t="s">
        <v>74</v>
      </c>
      <c r="C22" s="21">
        <v>11453</v>
      </c>
      <c r="D22" s="21">
        <v>0</v>
      </c>
      <c r="E22" s="21">
        <f>SUM(C22:D22)</f>
        <v>11453</v>
      </c>
      <c r="F22" s="21">
        <v>1374</v>
      </c>
      <c r="G22" s="21">
        <v>1045</v>
      </c>
      <c r="H22" s="33">
        <f>E22-F22</f>
        <v>10079</v>
      </c>
    </row>
    <row r="23" spans="2:8" x14ac:dyDescent="0.2">
      <c r="B23" s="32" t="s">
        <v>55</v>
      </c>
      <c r="C23" s="21">
        <v>11854</v>
      </c>
      <c r="D23" s="21">
        <v>0</v>
      </c>
      <c r="E23" s="21">
        <f>SUM(C23:D23)</f>
        <v>11854</v>
      </c>
      <c r="F23" s="21">
        <v>1664</v>
      </c>
      <c r="G23" s="21">
        <v>1263</v>
      </c>
      <c r="H23" s="33">
        <f t="shared" ref="H23:H30" si="3">E23-F23</f>
        <v>10190</v>
      </c>
    </row>
    <row r="24" spans="2:8" x14ac:dyDescent="0.2">
      <c r="B24" s="32" t="s">
        <v>62</v>
      </c>
      <c r="C24" s="21">
        <v>6</v>
      </c>
      <c r="D24" s="21">
        <v>0</v>
      </c>
      <c r="E24" s="21">
        <f>SUM(C24:D24)</f>
        <v>6</v>
      </c>
      <c r="F24" s="21">
        <v>0</v>
      </c>
      <c r="G24" s="21">
        <v>0</v>
      </c>
      <c r="H24" s="33">
        <f t="shared" si="3"/>
        <v>6</v>
      </c>
    </row>
    <row r="25" spans="2:8" x14ac:dyDescent="0.2">
      <c r="B25" s="32" t="s">
        <v>53</v>
      </c>
      <c r="C25" s="21">
        <v>82970</v>
      </c>
      <c r="D25" s="21">
        <v>0</v>
      </c>
      <c r="E25" s="21">
        <f t="shared" ref="E25:E30" si="4">SUM(C25:D25)</f>
        <v>82970</v>
      </c>
      <c r="F25" s="21">
        <v>7577</v>
      </c>
      <c r="G25" s="21">
        <v>7074</v>
      </c>
      <c r="H25" s="33">
        <f t="shared" si="3"/>
        <v>75393</v>
      </c>
    </row>
    <row r="26" spans="2:8" x14ac:dyDescent="0.2">
      <c r="B26" s="32" t="s">
        <v>57</v>
      </c>
      <c r="C26" s="21">
        <v>5167</v>
      </c>
      <c r="D26" s="21">
        <v>0</v>
      </c>
      <c r="E26" s="21">
        <f t="shared" si="4"/>
        <v>5167</v>
      </c>
      <c r="F26" s="21">
        <v>474</v>
      </c>
      <c r="G26" s="21">
        <v>380</v>
      </c>
      <c r="H26" s="33">
        <f t="shared" si="3"/>
        <v>4693</v>
      </c>
    </row>
    <row r="27" spans="2:8" x14ac:dyDescent="0.2">
      <c r="B27" s="32" t="s">
        <v>49</v>
      </c>
      <c r="C27" s="21">
        <v>70493</v>
      </c>
      <c r="D27" s="21">
        <v>0</v>
      </c>
      <c r="E27" s="21">
        <f t="shared" si="4"/>
        <v>70493</v>
      </c>
      <c r="F27" s="21">
        <v>11126</v>
      </c>
      <c r="G27" s="21">
        <v>8143</v>
      </c>
      <c r="H27" s="33">
        <f t="shared" si="3"/>
        <v>59367</v>
      </c>
    </row>
    <row r="28" spans="2:8" x14ac:dyDescent="0.2">
      <c r="B28" s="32" t="s">
        <v>58</v>
      </c>
      <c r="C28" s="21">
        <v>25094</v>
      </c>
      <c r="D28" s="21">
        <v>0</v>
      </c>
      <c r="E28" s="21">
        <f t="shared" si="4"/>
        <v>25094</v>
      </c>
      <c r="F28" s="21">
        <v>1072</v>
      </c>
      <c r="G28" s="21">
        <v>353</v>
      </c>
      <c r="H28" s="33">
        <f t="shared" si="3"/>
        <v>24022</v>
      </c>
    </row>
    <row r="29" spans="2:8" x14ac:dyDescent="0.2">
      <c r="B29" s="32" t="s">
        <v>75</v>
      </c>
      <c r="C29" s="21">
        <v>150</v>
      </c>
      <c r="D29" s="21">
        <v>0</v>
      </c>
      <c r="E29" s="21">
        <f t="shared" si="4"/>
        <v>150</v>
      </c>
      <c r="F29" s="21">
        <v>1</v>
      </c>
      <c r="G29" s="21">
        <v>0</v>
      </c>
      <c r="H29" s="33">
        <f t="shared" si="3"/>
        <v>149</v>
      </c>
    </row>
    <row r="30" spans="2:8" x14ac:dyDescent="0.2">
      <c r="B30" s="32" t="s">
        <v>56</v>
      </c>
      <c r="C30" s="21">
        <v>16325</v>
      </c>
      <c r="D30" s="21">
        <v>0</v>
      </c>
      <c r="E30" s="21">
        <f t="shared" si="4"/>
        <v>16325</v>
      </c>
      <c r="F30" s="21">
        <v>1492</v>
      </c>
      <c r="G30" s="21">
        <v>1004</v>
      </c>
      <c r="H30" s="33">
        <f t="shared" si="3"/>
        <v>14833</v>
      </c>
    </row>
    <row r="31" spans="2:8" x14ac:dyDescent="0.2">
      <c r="B31" s="34" t="s">
        <v>76</v>
      </c>
      <c r="C31" s="22">
        <f>SUM(C32:C40)</f>
        <v>611328</v>
      </c>
      <c r="D31" s="22">
        <f t="shared" ref="D31:H31" si="5">SUM(D32:D40)</f>
        <v>0</v>
      </c>
      <c r="E31" s="22">
        <f t="shared" si="5"/>
        <v>611328</v>
      </c>
      <c r="F31" s="22">
        <f t="shared" si="5"/>
        <v>85122</v>
      </c>
      <c r="G31" s="22">
        <f t="shared" si="5"/>
        <v>64121</v>
      </c>
      <c r="H31" s="116">
        <f t="shared" si="5"/>
        <v>526206</v>
      </c>
    </row>
    <row r="32" spans="2:8" x14ac:dyDescent="0.2">
      <c r="B32" s="32" t="s">
        <v>47</v>
      </c>
      <c r="C32" s="21">
        <v>99841</v>
      </c>
      <c r="D32" s="21">
        <v>0</v>
      </c>
      <c r="E32" s="21">
        <f>SUM(C32:D32)</f>
        <v>99841</v>
      </c>
      <c r="F32" s="21">
        <v>22529</v>
      </c>
      <c r="G32" s="21">
        <v>8546</v>
      </c>
      <c r="H32" s="33">
        <f>E32-F32</f>
        <v>77312</v>
      </c>
    </row>
    <row r="33" spans="2:8" x14ac:dyDescent="0.2">
      <c r="B33" s="32" t="s">
        <v>50</v>
      </c>
      <c r="C33" s="21">
        <v>51946</v>
      </c>
      <c r="D33" s="21">
        <v>0</v>
      </c>
      <c r="E33" s="21">
        <f t="shared" ref="E33:E40" si="6">SUM(C33:D33)</f>
        <v>51946</v>
      </c>
      <c r="F33" s="21">
        <v>8540</v>
      </c>
      <c r="G33" s="21">
        <v>8015</v>
      </c>
      <c r="H33" s="33">
        <f t="shared" ref="H33:H40" si="7">E33-F33</f>
        <v>43406</v>
      </c>
    </row>
    <row r="34" spans="2:8" x14ac:dyDescent="0.2">
      <c r="B34" s="32" t="s">
        <v>77</v>
      </c>
      <c r="C34" s="21">
        <v>105294</v>
      </c>
      <c r="D34" s="21">
        <v>0</v>
      </c>
      <c r="E34" s="21">
        <f t="shared" si="6"/>
        <v>105294</v>
      </c>
      <c r="F34" s="21">
        <v>4340</v>
      </c>
      <c r="G34" s="21">
        <v>3963</v>
      </c>
      <c r="H34" s="33">
        <f>E34-F34</f>
        <v>100954</v>
      </c>
    </row>
    <row r="35" spans="2:8" x14ac:dyDescent="0.2">
      <c r="B35" s="32" t="s">
        <v>51</v>
      </c>
      <c r="C35" s="21">
        <v>29402</v>
      </c>
      <c r="D35" s="21">
        <v>0</v>
      </c>
      <c r="E35" s="21">
        <f t="shared" si="6"/>
        <v>29402</v>
      </c>
      <c r="F35" s="21">
        <v>6350</v>
      </c>
      <c r="G35" s="21">
        <v>6350</v>
      </c>
      <c r="H35" s="33">
        <f t="shared" si="7"/>
        <v>23052</v>
      </c>
    </row>
    <row r="36" spans="2:8" ht="25.5" x14ac:dyDescent="0.2">
      <c r="B36" s="32" t="s">
        <v>45</v>
      </c>
      <c r="C36" s="21">
        <v>250231</v>
      </c>
      <c r="D36" s="21">
        <v>0</v>
      </c>
      <c r="E36" s="21">
        <f t="shared" si="6"/>
        <v>250231</v>
      </c>
      <c r="F36" s="21">
        <v>29430</v>
      </c>
      <c r="G36" s="21">
        <v>23477</v>
      </c>
      <c r="H36" s="33">
        <f t="shared" si="7"/>
        <v>220801</v>
      </c>
    </row>
    <row r="37" spans="2:8" x14ac:dyDescent="0.2">
      <c r="B37" s="32" t="s">
        <v>54</v>
      </c>
      <c r="C37" s="21">
        <v>14030</v>
      </c>
      <c r="D37" s="21">
        <v>0</v>
      </c>
      <c r="E37" s="21">
        <f t="shared" si="6"/>
        <v>14030</v>
      </c>
      <c r="F37" s="21">
        <v>1635</v>
      </c>
      <c r="G37" s="21">
        <v>1538</v>
      </c>
      <c r="H37" s="33">
        <f t="shared" si="7"/>
        <v>12395</v>
      </c>
    </row>
    <row r="38" spans="2:8" x14ac:dyDescent="0.2">
      <c r="B38" s="32" t="s">
        <v>61</v>
      </c>
      <c r="C38" s="21">
        <v>1677</v>
      </c>
      <c r="D38" s="21">
        <v>0</v>
      </c>
      <c r="E38" s="21">
        <f t="shared" si="6"/>
        <v>1677</v>
      </c>
      <c r="F38" s="21">
        <v>461</v>
      </c>
      <c r="G38" s="21">
        <v>459</v>
      </c>
      <c r="H38" s="33">
        <f t="shared" si="7"/>
        <v>1216</v>
      </c>
    </row>
    <row r="39" spans="2:8" x14ac:dyDescent="0.2">
      <c r="B39" s="32" t="s">
        <v>60</v>
      </c>
      <c r="C39" s="21">
        <v>17162</v>
      </c>
      <c r="D39" s="21">
        <v>0</v>
      </c>
      <c r="E39" s="21">
        <f t="shared" si="6"/>
        <v>17162</v>
      </c>
      <c r="F39" s="21">
        <v>318</v>
      </c>
      <c r="G39" s="21">
        <v>290</v>
      </c>
      <c r="H39" s="33">
        <f t="shared" si="7"/>
        <v>16844</v>
      </c>
    </row>
    <row r="40" spans="2:8" x14ac:dyDescent="0.2">
      <c r="B40" s="32" t="s">
        <v>52</v>
      </c>
      <c r="C40" s="21">
        <v>41745</v>
      </c>
      <c r="D40" s="21">
        <v>0</v>
      </c>
      <c r="E40" s="21">
        <f t="shared" si="6"/>
        <v>41745</v>
      </c>
      <c r="F40" s="21">
        <v>11519</v>
      </c>
      <c r="G40" s="21">
        <v>11483</v>
      </c>
      <c r="H40" s="33">
        <f t="shared" si="7"/>
        <v>30226</v>
      </c>
    </row>
    <row r="41" spans="2:8" x14ac:dyDescent="0.2">
      <c r="B41" s="34" t="s">
        <v>78</v>
      </c>
      <c r="C41" s="22">
        <f>SUM(C42:C47)</f>
        <v>202919</v>
      </c>
      <c r="D41" s="22">
        <f t="shared" ref="D41:H41" si="8">SUM(D42:D47)</f>
        <v>0</v>
      </c>
      <c r="E41" s="22">
        <f t="shared" si="8"/>
        <v>202919</v>
      </c>
      <c r="F41" s="22">
        <f t="shared" si="8"/>
        <v>19118</v>
      </c>
      <c r="G41" s="22">
        <f t="shared" si="8"/>
        <v>18553</v>
      </c>
      <c r="H41" s="116">
        <f t="shared" si="8"/>
        <v>183801</v>
      </c>
    </row>
    <row r="42" spans="2:8" x14ac:dyDescent="0.2">
      <c r="B42" s="32" t="s">
        <v>79</v>
      </c>
      <c r="C42" s="21">
        <v>68352</v>
      </c>
      <c r="D42" s="21">
        <v>0</v>
      </c>
      <c r="E42" s="21">
        <f>SUM(C42:D42)</f>
        <v>68352</v>
      </c>
      <c r="F42" s="21">
        <v>16707</v>
      </c>
      <c r="G42" s="21">
        <v>16707</v>
      </c>
      <c r="H42" s="33">
        <f>E42-F42</f>
        <v>51645</v>
      </c>
    </row>
    <row r="43" spans="2:8" s="24" customFormat="1" x14ac:dyDescent="0.2">
      <c r="B43" s="32" t="s">
        <v>137</v>
      </c>
      <c r="C43" s="21"/>
      <c r="D43" s="21">
        <v>0</v>
      </c>
      <c r="E43" s="21"/>
      <c r="F43" s="21"/>
      <c r="G43" s="21"/>
      <c r="H43" s="33"/>
    </row>
    <row r="44" spans="2:8" x14ac:dyDescent="0.2">
      <c r="B44" s="35" t="s">
        <v>80</v>
      </c>
      <c r="C44" s="21">
        <v>87</v>
      </c>
      <c r="D44" s="21">
        <v>0</v>
      </c>
      <c r="E44" s="21">
        <f>SUM(C44:D44)</f>
        <v>87</v>
      </c>
      <c r="F44" s="21">
        <v>0</v>
      </c>
      <c r="G44" s="21">
        <v>0</v>
      </c>
      <c r="H44" s="33">
        <f>E44-F44</f>
        <v>87</v>
      </c>
    </row>
    <row r="45" spans="2:8" x14ac:dyDescent="0.2">
      <c r="B45" s="32" t="s">
        <v>81</v>
      </c>
      <c r="C45" s="21">
        <v>134480</v>
      </c>
      <c r="D45" s="21">
        <v>0</v>
      </c>
      <c r="E45" s="21">
        <f>SUM(C45:D45)</f>
        <v>134480</v>
      </c>
      <c r="F45" s="21">
        <v>2411</v>
      </c>
      <c r="G45" s="21">
        <v>1846</v>
      </c>
      <c r="H45" s="33">
        <f t="shared" ref="H45:H46" si="9">E45-F45</f>
        <v>132069</v>
      </c>
    </row>
    <row r="46" spans="2:8" x14ac:dyDescent="0.2">
      <c r="B46" s="32" t="s">
        <v>82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33">
        <f t="shared" si="9"/>
        <v>0</v>
      </c>
    </row>
    <row r="47" spans="2:8" s="24" customFormat="1" x14ac:dyDescent="0.2">
      <c r="B47" s="32" t="s">
        <v>83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33">
        <v>0</v>
      </c>
    </row>
    <row r="48" spans="2:8" s="24" customFormat="1" x14ac:dyDescent="0.2">
      <c r="B48" s="32" t="s">
        <v>138</v>
      </c>
      <c r="C48" s="21"/>
      <c r="D48" s="21">
        <v>0</v>
      </c>
      <c r="E48" s="21"/>
      <c r="F48" s="21"/>
      <c r="G48" s="21"/>
      <c r="H48" s="33"/>
    </row>
    <row r="49" spans="2:8" s="24" customFormat="1" x14ac:dyDescent="0.2">
      <c r="B49" s="32" t="s">
        <v>139</v>
      </c>
      <c r="C49" s="21"/>
      <c r="D49" s="21">
        <v>0</v>
      </c>
      <c r="E49" s="21"/>
      <c r="F49" s="21"/>
      <c r="G49" s="21"/>
      <c r="H49" s="33"/>
    </row>
    <row r="50" spans="2:8" x14ac:dyDescent="0.2">
      <c r="B50" s="32" t="s">
        <v>140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33">
        <v>0</v>
      </c>
    </row>
    <row r="51" spans="2:8" x14ac:dyDescent="0.2">
      <c r="B51" s="34" t="s">
        <v>84</v>
      </c>
      <c r="C51" s="22">
        <f>SUM(C52:C60)</f>
        <v>139986</v>
      </c>
      <c r="D51" s="22">
        <f t="shared" ref="D51:H51" si="10">SUM(D52:D60)</f>
        <v>0</v>
      </c>
      <c r="E51" s="22">
        <f t="shared" si="10"/>
        <v>139986</v>
      </c>
      <c r="F51" s="22">
        <f t="shared" si="10"/>
        <v>1627</v>
      </c>
      <c r="G51" s="22">
        <f t="shared" si="10"/>
        <v>404</v>
      </c>
      <c r="H51" s="116">
        <f t="shared" si="10"/>
        <v>138359</v>
      </c>
    </row>
    <row r="52" spans="2:8" x14ac:dyDescent="0.2">
      <c r="B52" s="32" t="s">
        <v>0</v>
      </c>
      <c r="C52" s="21">
        <v>14635</v>
      </c>
      <c r="D52" s="21">
        <v>0</v>
      </c>
      <c r="E52" s="21">
        <f>SUM(C52:D52)</f>
        <v>14635</v>
      </c>
      <c r="F52" s="21">
        <v>300</v>
      </c>
      <c r="G52" s="21">
        <v>274</v>
      </c>
      <c r="H52" s="33">
        <f>E52-F52</f>
        <v>14335</v>
      </c>
    </row>
    <row r="53" spans="2:8" x14ac:dyDescent="0.2">
      <c r="B53" s="32" t="s">
        <v>1</v>
      </c>
      <c r="C53" s="21">
        <v>13548</v>
      </c>
      <c r="D53" s="21">
        <v>0</v>
      </c>
      <c r="E53" s="21">
        <f t="shared" ref="E53:E60" si="11">SUM(C53:D53)</f>
        <v>13548</v>
      </c>
      <c r="F53" s="21">
        <v>21</v>
      </c>
      <c r="G53" s="21">
        <v>21</v>
      </c>
      <c r="H53" s="33">
        <f t="shared" ref="H53:H64" si="12">E53-F53</f>
        <v>13527</v>
      </c>
    </row>
    <row r="54" spans="2:8" x14ac:dyDescent="0.2">
      <c r="B54" s="32" t="s">
        <v>2</v>
      </c>
      <c r="C54" s="21">
        <v>45</v>
      </c>
      <c r="D54" s="21">
        <v>0</v>
      </c>
      <c r="E54" s="21">
        <f t="shared" si="11"/>
        <v>45</v>
      </c>
      <c r="F54" s="21">
        <v>42</v>
      </c>
      <c r="G54" s="21">
        <v>42</v>
      </c>
      <c r="H54" s="33">
        <f t="shared" si="12"/>
        <v>3</v>
      </c>
    </row>
    <row r="55" spans="2:8" x14ac:dyDescent="0.2">
      <c r="B55" s="32" t="s">
        <v>85</v>
      </c>
      <c r="C55" s="21">
        <v>70595</v>
      </c>
      <c r="D55" s="21">
        <v>0</v>
      </c>
      <c r="E55" s="21">
        <f t="shared" si="11"/>
        <v>70595</v>
      </c>
      <c r="F55" s="21">
        <v>0</v>
      </c>
      <c r="G55" s="21">
        <v>0</v>
      </c>
      <c r="H55" s="33">
        <f t="shared" si="12"/>
        <v>70595</v>
      </c>
    </row>
    <row r="56" spans="2:8" x14ac:dyDescent="0.2">
      <c r="B56" s="32" t="s">
        <v>3</v>
      </c>
      <c r="C56" s="21">
        <v>1500</v>
      </c>
      <c r="D56" s="21">
        <v>0</v>
      </c>
      <c r="E56" s="21">
        <f t="shared" si="11"/>
        <v>1500</v>
      </c>
      <c r="F56" s="21">
        <v>0</v>
      </c>
      <c r="G56" s="21">
        <v>0</v>
      </c>
      <c r="H56" s="33">
        <f t="shared" si="12"/>
        <v>1500</v>
      </c>
    </row>
    <row r="57" spans="2:8" x14ac:dyDescent="0.2">
      <c r="B57" s="32" t="s">
        <v>4</v>
      </c>
      <c r="C57" s="21">
        <v>38328</v>
      </c>
      <c r="D57" s="21">
        <v>0</v>
      </c>
      <c r="E57" s="21">
        <f t="shared" si="11"/>
        <v>38328</v>
      </c>
      <c r="F57" s="21">
        <v>1264</v>
      </c>
      <c r="G57" s="21">
        <v>67</v>
      </c>
      <c r="H57" s="33">
        <f t="shared" si="12"/>
        <v>37064</v>
      </c>
    </row>
    <row r="58" spans="2:8" s="24" customFormat="1" x14ac:dyDescent="0.2">
      <c r="B58" s="32" t="s">
        <v>5</v>
      </c>
      <c r="C58" s="21">
        <v>0</v>
      </c>
      <c r="D58" s="21">
        <v>0</v>
      </c>
      <c r="E58" s="21">
        <f t="shared" si="11"/>
        <v>0</v>
      </c>
      <c r="F58" s="21">
        <v>0</v>
      </c>
      <c r="G58" s="21">
        <v>0</v>
      </c>
      <c r="H58" s="33">
        <f t="shared" si="12"/>
        <v>0</v>
      </c>
    </row>
    <row r="59" spans="2:8" x14ac:dyDescent="0.2">
      <c r="B59" s="32" t="s">
        <v>86</v>
      </c>
      <c r="C59" s="21">
        <v>0</v>
      </c>
      <c r="D59" s="21">
        <v>0</v>
      </c>
      <c r="E59" s="21">
        <f t="shared" si="11"/>
        <v>0</v>
      </c>
      <c r="F59" s="21">
        <v>0</v>
      </c>
      <c r="G59" s="21">
        <v>0</v>
      </c>
      <c r="H59" s="33">
        <f t="shared" si="12"/>
        <v>0</v>
      </c>
    </row>
    <row r="60" spans="2:8" x14ac:dyDescent="0.2">
      <c r="B60" s="32" t="s">
        <v>6</v>
      </c>
      <c r="C60" s="21">
        <v>1335</v>
      </c>
      <c r="D60" s="21">
        <v>0</v>
      </c>
      <c r="E60" s="21">
        <f t="shared" si="11"/>
        <v>1335</v>
      </c>
      <c r="F60" s="21">
        <v>0</v>
      </c>
      <c r="G60" s="21">
        <v>0</v>
      </c>
      <c r="H60" s="33">
        <f t="shared" si="12"/>
        <v>1335</v>
      </c>
    </row>
    <row r="61" spans="2:8" x14ac:dyDescent="0.2">
      <c r="B61" s="34" t="s">
        <v>87</v>
      </c>
      <c r="C61" s="22">
        <f>SUM(C62:C63)</f>
        <v>803341</v>
      </c>
      <c r="D61" s="22">
        <f t="shared" ref="D61:H61" si="13">SUM(D62:D63)</f>
        <v>0</v>
      </c>
      <c r="E61" s="22">
        <f t="shared" si="13"/>
        <v>803341</v>
      </c>
      <c r="F61" s="22">
        <f t="shared" si="13"/>
        <v>115689</v>
      </c>
      <c r="G61" s="22">
        <f t="shared" si="13"/>
        <v>78879</v>
      </c>
      <c r="H61" s="116">
        <f t="shared" si="13"/>
        <v>687652</v>
      </c>
    </row>
    <row r="62" spans="2:8" x14ac:dyDescent="0.2">
      <c r="B62" s="32" t="s">
        <v>88</v>
      </c>
      <c r="C62" s="21">
        <v>636002</v>
      </c>
      <c r="D62" s="21">
        <v>0</v>
      </c>
      <c r="E62" s="21">
        <f>SUM(C62:D62)</f>
        <v>636002</v>
      </c>
      <c r="F62" s="21">
        <v>113353</v>
      </c>
      <c r="G62" s="21">
        <v>76698</v>
      </c>
      <c r="H62" s="33">
        <f t="shared" si="12"/>
        <v>522649</v>
      </c>
    </row>
    <row r="63" spans="2:8" s="24" customFormat="1" x14ac:dyDescent="0.2">
      <c r="B63" s="32" t="s">
        <v>89</v>
      </c>
      <c r="C63" s="21">
        <v>167339</v>
      </c>
      <c r="D63" s="21">
        <v>0</v>
      </c>
      <c r="E63" s="21">
        <f>SUM(C63:D63)</f>
        <v>167339</v>
      </c>
      <c r="F63" s="21">
        <v>2336</v>
      </c>
      <c r="G63" s="21">
        <v>2181</v>
      </c>
      <c r="H63" s="33">
        <f t="shared" si="12"/>
        <v>165003</v>
      </c>
    </row>
    <row r="64" spans="2:8" s="24" customFormat="1" x14ac:dyDescent="0.2">
      <c r="B64" s="32" t="s">
        <v>141</v>
      </c>
      <c r="C64" s="21">
        <v>0</v>
      </c>
      <c r="D64" s="21">
        <v>0</v>
      </c>
      <c r="E64" s="21">
        <f>SUM(C64:D64)</f>
        <v>0</v>
      </c>
      <c r="F64" s="21">
        <v>0</v>
      </c>
      <c r="G64" s="21">
        <v>0</v>
      </c>
      <c r="H64" s="33">
        <f t="shared" si="12"/>
        <v>0</v>
      </c>
    </row>
    <row r="65" spans="2:8" s="24" customFormat="1" x14ac:dyDescent="0.2">
      <c r="B65" s="34" t="s">
        <v>142</v>
      </c>
      <c r="C65" s="21"/>
      <c r="D65" s="21"/>
      <c r="E65" s="21"/>
      <c r="F65" s="21"/>
      <c r="G65" s="21"/>
      <c r="H65" s="33"/>
    </row>
    <row r="66" spans="2:8" s="24" customFormat="1" x14ac:dyDescent="0.2">
      <c r="B66" s="36" t="s">
        <v>143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33">
        <v>0</v>
      </c>
    </row>
    <row r="67" spans="2:8" s="24" customFormat="1" x14ac:dyDescent="0.2">
      <c r="B67" s="36" t="s">
        <v>144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33">
        <v>0</v>
      </c>
    </row>
    <row r="68" spans="2:8" s="24" customFormat="1" x14ac:dyDescent="0.2">
      <c r="B68" s="36" t="s">
        <v>145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33">
        <v>0</v>
      </c>
    </row>
    <row r="69" spans="2:8" s="24" customFormat="1" x14ac:dyDescent="0.2">
      <c r="B69" s="36" t="s">
        <v>146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33">
        <v>0</v>
      </c>
    </row>
    <row r="70" spans="2:8" s="24" customFormat="1" x14ac:dyDescent="0.2">
      <c r="B70" s="36" t="s">
        <v>147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33">
        <v>0</v>
      </c>
    </row>
    <row r="71" spans="2:8" s="24" customFormat="1" x14ac:dyDescent="0.2">
      <c r="B71" s="36" t="s">
        <v>148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33">
        <v>0</v>
      </c>
    </row>
    <row r="72" spans="2:8" s="24" customFormat="1" x14ac:dyDescent="0.2">
      <c r="B72" s="36" t="s">
        <v>149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33">
        <v>0</v>
      </c>
    </row>
    <row r="73" spans="2:8" s="24" customFormat="1" x14ac:dyDescent="0.2">
      <c r="B73" s="37" t="s">
        <v>150</v>
      </c>
      <c r="C73" s="21"/>
      <c r="D73" s="21"/>
      <c r="E73" s="21"/>
      <c r="F73" s="21"/>
      <c r="G73" s="21"/>
      <c r="H73" s="33"/>
    </row>
    <row r="74" spans="2:8" s="24" customFormat="1" x14ac:dyDescent="0.2">
      <c r="B74" s="36" t="s">
        <v>41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33">
        <v>0</v>
      </c>
    </row>
    <row r="75" spans="2:8" s="24" customFormat="1" x14ac:dyDescent="0.2">
      <c r="B75" s="36" t="s">
        <v>11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33">
        <v>0</v>
      </c>
    </row>
    <row r="76" spans="2:8" s="24" customFormat="1" x14ac:dyDescent="0.2">
      <c r="B76" s="36" t="s">
        <v>151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33">
        <v>0</v>
      </c>
    </row>
    <row r="77" spans="2:8" s="24" customFormat="1" x14ac:dyDescent="0.2">
      <c r="B77" s="38" t="s">
        <v>63</v>
      </c>
      <c r="C77" s="22">
        <f>SUM(C78:C79)</f>
        <v>9552.8529699999999</v>
      </c>
      <c r="D77" s="22">
        <v>0</v>
      </c>
      <c r="E77" s="22">
        <f t="shared" ref="E77:H77" si="14">SUM(E78:E79)</f>
        <v>9552.8529699999999</v>
      </c>
      <c r="F77" s="22">
        <f t="shared" si="14"/>
        <v>2388</v>
      </c>
      <c r="G77" s="22">
        <f t="shared" si="14"/>
        <v>2388</v>
      </c>
      <c r="H77" s="116">
        <f t="shared" si="14"/>
        <v>7164.8529699999999</v>
      </c>
    </row>
    <row r="78" spans="2:8" s="24" customFormat="1" x14ac:dyDescent="0.2">
      <c r="B78" s="36" t="s">
        <v>152</v>
      </c>
      <c r="C78" s="21">
        <v>5686.8178899999994</v>
      </c>
      <c r="D78" s="21">
        <v>0</v>
      </c>
      <c r="E78" s="21">
        <v>5686.8178899999994</v>
      </c>
      <c r="F78" s="21">
        <v>1385</v>
      </c>
      <c r="G78" s="21">
        <v>1385</v>
      </c>
      <c r="H78" s="33">
        <f t="shared" ref="H78:H79" si="15">E78-F78</f>
        <v>4301.8178899999994</v>
      </c>
    </row>
    <row r="79" spans="2:8" s="24" customFormat="1" x14ac:dyDescent="0.2">
      <c r="B79" s="36" t="s">
        <v>64</v>
      </c>
      <c r="C79" s="21">
        <v>3866.0350800000001</v>
      </c>
      <c r="D79" s="21">
        <v>0</v>
      </c>
      <c r="E79" s="21">
        <v>3866.0350800000001</v>
      </c>
      <c r="F79" s="21">
        <v>1003</v>
      </c>
      <c r="G79" s="21">
        <v>1003</v>
      </c>
      <c r="H79" s="33">
        <f t="shared" si="15"/>
        <v>2863.0350800000001</v>
      </c>
    </row>
    <row r="80" spans="2:8" s="24" customFormat="1" x14ac:dyDescent="0.2">
      <c r="B80" s="39" t="s">
        <v>153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33">
        <v>0</v>
      </c>
    </row>
    <row r="81" spans="2:8" s="24" customFormat="1" x14ac:dyDescent="0.2">
      <c r="B81" s="39" t="s">
        <v>154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33">
        <v>0</v>
      </c>
    </row>
    <row r="82" spans="2:8" s="24" customFormat="1" x14ac:dyDescent="0.2">
      <c r="B82" s="36" t="s">
        <v>155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33">
        <v>0</v>
      </c>
    </row>
    <row r="83" spans="2:8" s="24" customFormat="1" x14ac:dyDescent="0.2">
      <c r="B83" s="36" t="s">
        <v>156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33">
        <v>0</v>
      </c>
    </row>
    <row r="84" spans="2:8" s="24" customFormat="1" ht="13.5" thickBot="1" x14ac:dyDescent="0.25">
      <c r="B84" s="182" t="s">
        <v>157</v>
      </c>
      <c r="C84" s="183">
        <v>0</v>
      </c>
      <c r="D84" s="183">
        <v>0</v>
      </c>
      <c r="E84" s="183">
        <v>0</v>
      </c>
      <c r="F84" s="183">
        <v>0</v>
      </c>
      <c r="G84" s="183">
        <v>0</v>
      </c>
      <c r="H84" s="184">
        <v>0</v>
      </c>
    </row>
    <row r="85" spans="2:8" ht="13.5" thickBot="1" x14ac:dyDescent="0.25">
      <c r="B85" s="179" t="s">
        <v>90</v>
      </c>
      <c r="C85" s="180">
        <f>C77+C61+C51+C41+C31+C21+C13</f>
        <v>3124545.8529699999</v>
      </c>
      <c r="D85" s="180">
        <f>D77+D61+D51+D41+D31+D21+D13</f>
        <v>1.0000000000000001E-5</v>
      </c>
      <c r="E85" s="180">
        <f>E77+E61+E51+E41+E31+E21+E13</f>
        <v>3124545.85298</v>
      </c>
      <c r="F85" s="180">
        <f>F77+F61+F51+F41+F31+F21+F13</f>
        <v>493068</v>
      </c>
      <c r="G85" s="180">
        <f>G77+G61+G51+G41+G31+G21+G13</f>
        <v>419841</v>
      </c>
      <c r="H85" s="181">
        <f t="shared" ref="H85" si="16">H77+H61+H51+H41+H31+H21+H13</f>
        <v>2631477.85298</v>
      </c>
    </row>
    <row r="86" spans="2:8" ht="13.5" thickBot="1" x14ac:dyDescent="0.25">
      <c r="B86" s="117"/>
      <c r="C86" s="118"/>
      <c r="D86" s="118"/>
      <c r="E86" s="118"/>
      <c r="F86" s="118"/>
      <c r="G86" s="118"/>
      <c r="H86" s="119"/>
    </row>
  </sheetData>
  <mergeCells count="11">
    <mergeCell ref="B10:B12"/>
    <mergeCell ref="C10:G10"/>
    <mergeCell ref="H10:H11"/>
    <mergeCell ref="C2:H2"/>
    <mergeCell ref="C3:H3"/>
    <mergeCell ref="C4:H4"/>
    <mergeCell ref="C5:H5"/>
    <mergeCell ref="C6:H6"/>
    <mergeCell ref="C7:H7"/>
    <mergeCell ref="D8:H8"/>
    <mergeCell ref="D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2" sqref="K22"/>
    </sheetView>
  </sheetViews>
  <sheetFormatPr baseColWidth="10" defaultColWidth="11.42578125" defaultRowHeight="12.75" x14ac:dyDescent="0.2"/>
  <cols>
    <col min="1" max="1" width="8.140625" style="24" customWidth="1"/>
    <col min="2" max="2" width="39.42578125" style="23" bestFit="1" customWidth="1"/>
    <col min="3" max="3" width="11.42578125" style="23"/>
    <col min="4" max="4" width="14" style="23" customWidth="1"/>
    <col min="5" max="5" width="13.42578125" style="23" customWidth="1"/>
    <col min="6" max="6" width="12.140625" style="23" customWidth="1"/>
    <col min="7" max="7" width="11.42578125" style="23"/>
    <col min="8" max="8" width="13.42578125" style="23" customWidth="1"/>
    <col min="9" max="16384" width="11.42578125" style="23"/>
  </cols>
  <sheetData>
    <row r="1" spans="2:8" s="24" customFormat="1" x14ac:dyDescent="0.2"/>
    <row r="2" spans="2:8" ht="15.75" customHeight="1" x14ac:dyDescent="0.2">
      <c r="B2" s="51"/>
      <c r="C2" s="52"/>
      <c r="D2" s="155" t="s">
        <v>158</v>
      </c>
      <c r="E2" s="155"/>
      <c r="F2" s="155"/>
      <c r="G2" s="155"/>
      <c r="H2" s="156"/>
    </row>
    <row r="3" spans="2:8" s="24" customFormat="1" ht="15" x14ac:dyDescent="0.2">
      <c r="B3" s="53"/>
      <c r="C3" s="54"/>
      <c r="D3" s="157" t="s">
        <v>169</v>
      </c>
      <c r="E3" s="157"/>
      <c r="F3" s="157"/>
      <c r="G3" s="157"/>
      <c r="H3" s="158"/>
    </row>
    <row r="4" spans="2:8" s="24" customFormat="1" ht="15" x14ac:dyDescent="0.2">
      <c r="B4" s="53"/>
      <c r="C4" s="74"/>
      <c r="D4" s="157" t="s">
        <v>194</v>
      </c>
      <c r="E4" s="157"/>
      <c r="F4" s="157"/>
      <c r="G4" s="157"/>
      <c r="H4" s="158"/>
    </row>
    <row r="5" spans="2:8" s="24" customFormat="1" ht="15" x14ac:dyDescent="0.2">
      <c r="B5" s="53"/>
      <c r="C5" s="54"/>
      <c r="D5" s="157" t="s">
        <v>160</v>
      </c>
      <c r="E5" s="157"/>
      <c r="F5" s="157"/>
      <c r="G5" s="157"/>
      <c r="H5" s="158"/>
    </row>
    <row r="6" spans="2:8" s="24" customFormat="1" ht="15" x14ac:dyDescent="0.2">
      <c r="B6" s="53"/>
      <c r="C6" s="54"/>
      <c r="D6" s="157" t="s">
        <v>170</v>
      </c>
      <c r="E6" s="157"/>
      <c r="F6" s="157"/>
      <c r="G6" s="157"/>
      <c r="H6" s="158"/>
    </row>
    <row r="7" spans="2:8" s="24" customFormat="1" ht="15" x14ac:dyDescent="0.2">
      <c r="B7" s="53"/>
      <c r="C7" s="54"/>
      <c r="D7" s="157" t="s">
        <v>193</v>
      </c>
      <c r="E7" s="157"/>
      <c r="F7" s="157"/>
      <c r="G7" s="157"/>
      <c r="H7" s="158"/>
    </row>
    <row r="8" spans="2:8" ht="16.5" thickBot="1" x14ac:dyDescent="0.25">
      <c r="B8" s="55"/>
      <c r="C8" s="56"/>
      <c r="D8" s="159" t="s">
        <v>65</v>
      </c>
      <c r="E8" s="159"/>
      <c r="F8" s="159"/>
      <c r="G8" s="159"/>
      <c r="H8" s="160"/>
    </row>
    <row r="9" spans="2:8" x14ac:dyDescent="0.2">
      <c r="B9" s="149" t="s">
        <v>8</v>
      </c>
      <c r="C9" s="152" t="s">
        <v>66</v>
      </c>
      <c r="D9" s="152"/>
      <c r="E9" s="152"/>
      <c r="F9" s="152"/>
      <c r="G9" s="152"/>
      <c r="H9" s="153" t="s">
        <v>67</v>
      </c>
    </row>
    <row r="10" spans="2:8" ht="25.5" x14ac:dyDescent="0.2">
      <c r="B10" s="150"/>
      <c r="C10" s="73" t="s">
        <v>183</v>
      </c>
      <c r="D10" s="73" t="s">
        <v>91</v>
      </c>
      <c r="E10" s="73" t="s">
        <v>184</v>
      </c>
      <c r="F10" s="3" t="s">
        <v>92</v>
      </c>
      <c r="G10" s="3" t="s">
        <v>69</v>
      </c>
      <c r="H10" s="154"/>
    </row>
    <row r="11" spans="2:8" ht="13.5" thickBot="1" x14ac:dyDescent="0.25">
      <c r="B11" s="151"/>
      <c r="C11" s="113">
        <v>1</v>
      </c>
      <c r="D11" s="113">
        <v>2</v>
      </c>
      <c r="E11" s="113" t="s">
        <v>70</v>
      </c>
      <c r="F11" s="113">
        <v>4</v>
      </c>
      <c r="G11" s="113">
        <v>5</v>
      </c>
      <c r="H11" s="114" t="s">
        <v>71</v>
      </c>
    </row>
    <row r="12" spans="2:8" x14ac:dyDescent="0.2">
      <c r="B12" s="104" t="s">
        <v>93</v>
      </c>
      <c r="C12" s="105">
        <v>12471</v>
      </c>
      <c r="D12" s="106"/>
      <c r="E12" s="105">
        <f>SUM(C12:D12)</f>
        <v>12471</v>
      </c>
      <c r="F12" s="105">
        <v>2481</v>
      </c>
      <c r="G12" s="105">
        <v>2410</v>
      </c>
      <c r="H12" s="107">
        <f>E12-F12</f>
        <v>9990</v>
      </c>
    </row>
    <row r="13" spans="2:8" x14ac:dyDescent="0.2">
      <c r="B13" s="108" t="s">
        <v>94</v>
      </c>
      <c r="C13" s="2">
        <v>112557</v>
      </c>
      <c r="D13" s="1"/>
      <c r="E13" s="2">
        <f t="shared" ref="E13:E35" si="0">SUM(C13:D13)</f>
        <v>112557</v>
      </c>
      <c r="F13" s="2">
        <v>19535</v>
      </c>
      <c r="G13" s="2">
        <v>19260</v>
      </c>
      <c r="H13" s="109">
        <f t="shared" ref="H13:H35" si="1">E13-F13</f>
        <v>93022</v>
      </c>
    </row>
    <row r="14" spans="2:8" x14ac:dyDescent="0.2">
      <c r="B14" s="108" t="s">
        <v>95</v>
      </c>
      <c r="C14" s="2">
        <v>101557</v>
      </c>
      <c r="D14" s="1"/>
      <c r="E14" s="2">
        <f t="shared" si="0"/>
        <v>101557</v>
      </c>
      <c r="F14" s="2">
        <v>16519</v>
      </c>
      <c r="G14" s="2">
        <v>16299</v>
      </c>
      <c r="H14" s="109">
        <f t="shared" si="1"/>
        <v>85038</v>
      </c>
    </row>
    <row r="15" spans="2:8" x14ac:dyDescent="0.2">
      <c r="B15" s="108" t="s">
        <v>96</v>
      </c>
      <c r="C15" s="2">
        <v>71633</v>
      </c>
      <c r="D15" s="1"/>
      <c r="E15" s="2">
        <f t="shared" si="0"/>
        <v>71633</v>
      </c>
      <c r="F15" s="2">
        <v>13432</v>
      </c>
      <c r="G15" s="2">
        <v>13028</v>
      </c>
      <c r="H15" s="109">
        <f t="shared" si="1"/>
        <v>58201</v>
      </c>
    </row>
    <row r="16" spans="2:8" x14ac:dyDescent="0.2">
      <c r="B16" s="108" t="s">
        <v>97</v>
      </c>
      <c r="C16" s="2">
        <v>67919</v>
      </c>
      <c r="D16" s="1"/>
      <c r="E16" s="2">
        <f t="shared" si="0"/>
        <v>67919</v>
      </c>
      <c r="F16" s="2">
        <v>8976</v>
      </c>
      <c r="G16" s="2">
        <v>8118</v>
      </c>
      <c r="H16" s="109">
        <f t="shared" si="1"/>
        <v>58943</v>
      </c>
    </row>
    <row r="17" spans="2:8" x14ac:dyDescent="0.2">
      <c r="B17" s="108" t="s">
        <v>98</v>
      </c>
      <c r="C17" s="2">
        <v>197638</v>
      </c>
      <c r="D17" s="1"/>
      <c r="E17" s="2">
        <f t="shared" si="0"/>
        <v>197638</v>
      </c>
      <c r="F17" s="2">
        <v>23532</v>
      </c>
      <c r="G17" s="2">
        <v>23078</v>
      </c>
      <c r="H17" s="109">
        <f t="shared" si="1"/>
        <v>174106</v>
      </c>
    </row>
    <row r="18" spans="2:8" x14ac:dyDescent="0.2">
      <c r="B18" s="108" t="s">
        <v>99</v>
      </c>
      <c r="C18" s="2">
        <v>57406</v>
      </c>
      <c r="D18" s="1"/>
      <c r="E18" s="2">
        <f t="shared" si="0"/>
        <v>57406</v>
      </c>
      <c r="F18" s="2">
        <v>10070</v>
      </c>
      <c r="G18" s="2">
        <v>9975</v>
      </c>
      <c r="H18" s="109">
        <f t="shared" si="1"/>
        <v>47336</v>
      </c>
    </row>
    <row r="19" spans="2:8" x14ac:dyDescent="0.2">
      <c r="B19" s="108" t="s">
        <v>100</v>
      </c>
      <c r="C19" s="2">
        <v>44792</v>
      </c>
      <c r="D19" s="1"/>
      <c r="E19" s="2">
        <f t="shared" si="0"/>
        <v>44792</v>
      </c>
      <c r="F19" s="2">
        <v>5626</v>
      </c>
      <c r="G19" s="2">
        <v>5612</v>
      </c>
      <c r="H19" s="109">
        <f t="shared" si="1"/>
        <v>39166</v>
      </c>
    </row>
    <row r="20" spans="2:8" s="24" customFormat="1" x14ac:dyDescent="0.2">
      <c r="B20" s="108" t="s">
        <v>185</v>
      </c>
      <c r="C20" s="2">
        <v>32215</v>
      </c>
      <c r="D20" s="1"/>
      <c r="E20" s="2">
        <f t="shared" si="0"/>
        <v>32215</v>
      </c>
      <c r="F20" s="2">
        <v>5956</v>
      </c>
      <c r="G20" s="2">
        <v>5889</v>
      </c>
      <c r="H20" s="109">
        <f t="shared" si="1"/>
        <v>26259</v>
      </c>
    </row>
    <row r="21" spans="2:8" x14ac:dyDescent="0.2">
      <c r="B21" s="108" t="s">
        <v>101</v>
      </c>
      <c r="C21" s="2">
        <v>0</v>
      </c>
      <c r="D21" s="1"/>
      <c r="E21" s="2">
        <f t="shared" si="0"/>
        <v>0</v>
      </c>
      <c r="F21" s="2">
        <v>1730</v>
      </c>
      <c r="G21" s="2">
        <v>1648</v>
      </c>
      <c r="H21" s="109">
        <f t="shared" si="1"/>
        <v>-1730</v>
      </c>
    </row>
    <row r="22" spans="2:8" x14ac:dyDescent="0.2">
      <c r="B22" s="108" t="s">
        <v>102</v>
      </c>
      <c r="C22" s="2">
        <v>399307</v>
      </c>
      <c r="D22" s="1"/>
      <c r="E22" s="2">
        <f t="shared" si="0"/>
        <v>399307</v>
      </c>
      <c r="F22" s="2">
        <v>77075</v>
      </c>
      <c r="G22" s="2">
        <v>74115</v>
      </c>
      <c r="H22" s="109">
        <f t="shared" si="1"/>
        <v>322232</v>
      </c>
    </row>
    <row r="23" spans="2:8" x14ac:dyDescent="0.2">
      <c r="B23" s="108" t="s">
        <v>103</v>
      </c>
      <c r="C23" s="2">
        <v>490710</v>
      </c>
      <c r="D23" s="1"/>
      <c r="E23" s="2">
        <f t="shared" si="0"/>
        <v>490710</v>
      </c>
      <c r="F23" s="2">
        <v>77517</v>
      </c>
      <c r="G23" s="2">
        <v>56739</v>
      </c>
      <c r="H23" s="109">
        <f t="shared" si="1"/>
        <v>413193</v>
      </c>
    </row>
    <row r="24" spans="2:8" x14ac:dyDescent="0.2">
      <c r="B24" s="108" t="s">
        <v>104</v>
      </c>
      <c r="C24" s="2">
        <v>36620</v>
      </c>
      <c r="D24" s="1"/>
      <c r="E24" s="2">
        <f t="shared" si="0"/>
        <v>36620</v>
      </c>
      <c r="F24" s="2">
        <v>5260</v>
      </c>
      <c r="G24" s="2">
        <v>5186</v>
      </c>
      <c r="H24" s="109">
        <f t="shared" si="1"/>
        <v>31360</v>
      </c>
    </row>
    <row r="25" spans="2:8" x14ac:dyDescent="0.2">
      <c r="B25" s="108" t="s">
        <v>105</v>
      </c>
      <c r="C25" s="2">
        <v>2837</v>
      </c>
      <c r="D25" s="1"/>
      <c r="E25" s="2">
        <f t="shared" si="0"/>
        <v>2837</v>
      </c>
      <c r="F25" s="2">
        <v>1385</v>
      </c>
      <c r="G25" s="2">
        <v>1334</v>
      </c>
      <c r="H25" s="109">
        <f t="shared" si="1"/>
        <v>1452</v>
      </c>
    </row>
    <row r="26" spans="2:8" s="24" customFormat="1" x14ac:dyDescent="0.2">
      <c r="B26" s="108" t="s">
        <v>186</v>
      </c>
      <c r="C26" s="2">
        <v>20880</v>
      </c>
      <c r="D26" s="1"/>
      <c r="E26" s="2">
        <f t="shared" si="0"/>
        <v>20880</v>
      </c>
      <c r="F26" s="2">
        <v>1808</v>
      </c>
      <c r="G26" s="2">
        <v>1805</v>
      </c>
      <c r="H26" s="109">
        <f t="shared" si="1"/>
        <v>19072</v>
      </c>
    </row>
    <row r="27" spans="2:8" x14ac:dyDescent="0.2">
      <c r="B27" s="108" t="s">
        <v>190</v>
      </c>
      <c r="C27" s="2">
        <v>16414</v>
      </c>
      <c r="D27" s="1"/>
      <c r="E27" s="2">
        <f t="shared" si="0"/>
        <v>16414</v>
      </c>
      <c r="F27" s="2">
        <v>2272</v>
      </c>
      <c r="G27" s="2">
        <v>2248</v>
      </c>
      <c r="H27" s="109">
        <f t="shared" si="1"/>
        <v>14142</v>
      </c>
    </row>
    <row r="28" spans="2:8" x14ac:dyDescent="0.2">
      <c r="B28" s="108" t="s">
        <v>106</v>
      </c>
      <c r="C28" s="2">
        <v>0</v>
      </c>
      <c r="D28" s="1"/>
      <c r="E28" s="2">
        <f t="shared" si="0"/>
        <v>0</v>
      </c>
      <c r="F28" s="2">
        <v>3931</v>
      </c>
      <c r="G28" s="2">
        <v>3489</v>
      </c>
      <c r="H28" s="109">
        <f t="shared" si="1"/>
        <v>-3931</v>
      </c>
    </row>
    <row r="29" spans="2:8" x14ac:dyDescent="0.2">
      <c r="B29" s="108" t="s">
        <v>107</v>
      </c>
      <c r="C29" s="2">
        <v>300194</v>
      </c>
      <c r="D29" s="1"/>
      <c r="E29" s="2">
        <f t="shared" si="0"/>
        <v>300194</v>
      </c>
      <c r="F29" s="2">
        <v>59708</v>
      </c>
      <c r="G29" s="2">
        <v>51420</v>
      </c>
      <c r="H29" s="109">
        <f t="shared" si="1"/>
        <v>240486</v>
      </c>
    </row>
    <row r="30" spans="2:8" x14ac:dyDescent="0.2">
      <c r="B30" s="108" t="s">
        <v>187</v>
      </c>
      <c r="C30" s="2">
        <v>206517</v>
      </c>
      <c r="D30" s="1"/>
      <c r="E30" s="2">
        <f t="shared" si="0"/>
        <v>206517</v>
      </c>
      <c r="F30" s="2">
        <v>27036</v>
      </c>
      <c r="G30" s="2">
        <v>27036</v>
      </c>
      <c r="H30" s="109">
        <f t="shared" si="1"/>
        <v>179481</v>
      </c>
    </row>
    <row r="31" spans="2:8" x14ac:dyDescent="0.2">
      <c r="B31" s="108" t="s">
        <v>108</v>
      </c>
      <c r="C31" s="2">
        <v>3866</v>
      </c>
      <c r="D31" s="1"/>
      <c r="E31" s="2">
        <f t="shared" si="0"/>
        <v>3866</v>
      </c>
      <c r="F31" s="2">
        <v>2771</v>
      </c>
      <c r="G31" s="2">
        <v>2769</v>
      </c>
      <c r="H31" s="109">
        <f t="shared" si="1"/>
        <v>1095</v>
      </c>
    </row>
    <row r="32" spans="2:8" x14ac:dyDescent="0.2">
      <c r="B32" s="108" t="s">
        <v>109</v>
      </c>
      <c r="C32" s="2">
        <v>141499</v>
      </c>
      <c r="D32" s="1"/>
      <c r="E32" s="2">
        <f t="shared" si="0"/>
        <v>141499</v>
      </c>
      <c r="F32" s="2">
        <v>1627</v>
      </c>
      <c r="G32" s="2">
        <v>404</v>
      </c>
      <c r="H32" s="109">
        <f t="shared" si="1"/>
        <v>139872</v>
      </c>
    </row>
    <row r="33" spans="2:8" x14ac:dyDescent="0.2">
      <c r="B33" s="108" t="s">
        <v>110</v>
      </c>
      <c r="C33" s="2">
        <v>801826</v>
      </c>
      <c r="D33" s="1"/>
      <c r="E33" s="2">
        <f t="shared" si="0"/>
        <v>801826</v>
      </c>
      <c r="F33" s="2">
        <v>115690</v>
      </c>
      <c r="G33" s="2">
        <v>78879</v>
      </c>
      <c r="H33" s="109">
        <f t="shared" si="1"/>
        <v>686136</v>
      </c>
    </row>
    <row r="34" spans="2:8" x14ac:dyDescent="0.2">
      <c r="B34" s="108" t="s">
        <v>111</v>
      </c>
      <c r="C34" s="2">
        <v>5687</v>
      </c>
      <c r="D34" s="1"/>
      <c r="E34" s="2">
        <f t="shared" si="0"/>
        <v>5687</v>
      </c>
      <c r="F34" s="2">
        <v>1385</v>
      </c>
      <c r="G34" s="2">
        <v>1385</v>
      </c>
      <c r="H34" s="109">
        <f t="shared" si="1"/>
        <v>4302</v>
      </c>
    </row>
    <row r="35" spans="2:8" x14ac:dyDescent="0.2">
      <c r="B35" s="108" t="s">
        <v>10</v>
      </c>
      <c r="C35" s="2">
        <v>0</v>
      </c>
      <c r="D35" s="1"/>
      <c r="E35" s="2">
        <f t="shared" si="0"/>
        <v>0</v>
      </c>
      <c r="F35" s="2">
        <v>7747</v>
      </c>
      <c r="G35" s="2">
        <v>7718</v>
      </c>
      <c r="H35" s="109">
        <f t="shared" si="1"/>
        <v>-7747</v>
      </c>
    </row>
    <row r="36" spans="2:8" ht="13.5" thickBot="1" x14ac:dyDescent="0.25">
      <c r="B36" s="110" t="s">
        <v>90</v>
      </c>
      <c r="C36" s="111">
        <f t="shared" ref="C36:H36" si="2">SUM(C12:C35)</f>
        <v>3124545</v>
      </c>
      <c r="D36" s="111">
        <f t="shared" si="2"/>
        <v>0</v>
      </c>
      <c r="E36" s="111">
        <f t="shared" si="2"/>
        <v>3124545</v>
      </c>
      <c r="F36" s="111">
        <f t="shared" si="2"/>
        <v>493069</v>
      </c>
      <c r="G36" s="111">
        <f t="shared" si="2"/>
        <v>419844</v>
      </c>
      <c r="H36" s="112">
        <f t="shared" si="2"/>
        <v>2631476</v>
      </c>
    </row>
  </sheetData>
  <mergeCells count="10">
    <mergeCell ref="B9:B11"/>
    <mergeCell ref="C9:G9"/>
    <mergeCell ref="H9:H10"/>
    <mergeCell ref="D2:H2"/>
    <mergeCell ref="D3:H3"/>
    <mergeCell ref="D5:H5"/>
    <mergeCell ref="D6:H6"/>
    <mergeCell ref="D7:H7"/>
    <mergeCell ref="D8:H8"/>
    <mergeCell ref="D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45" sqref="H45"/>
    </sheetView>
  </sheetViews>
  <sheetFormatPr baseColWidth="10" defaultColWidth="11.42578125" defaultRowHeight="12.75" x14ac:dyDescent="0.2"/>
  <cols>
    <col min="1" max="1" width="4.85546875" style="24" customWidth="1"/>
    <col min="2" max="2" width="11.42578125" style="23"/>
    <col min="3" max="3" width="49.85546875" style="23" customWidth="1"/>
    <col min="4" max="4" width="14.28515625" style="23" customWidth="1"/>
    <col min="5" max="5" width="17.140625" style="23" customWidth="1"/>
    <col min="6" max="6" width="16.140625" style="23" customWidth="1"/>
    <col min="7" max="7" width="15.28515625" style="23" customWidth="1"/>
    <col min="8" max="8" width="11.42578125" style="23"/>
    <col min="9" max="9" width="16.140625" style="23" customWidth="1"/>
    <col min="10" max="16384" width="11.42578125" style="23"/>
  </cols>
  <sheetData>
    <row r="1" spans="2:9" s="24" customFormat="1" x14ac:dyDescent="0.2"/>
    <row r="2" spans="2:9" ht="15" customHeight="1" x14ac:dyDescent="0.25">
      <c r="B2" s="168"/>
      <c r="C2" s="169"/>
      <c r="D2" s="169" t="s">
        <v>158</v>
      </c>
      <c r="E2" s="169"/>
      <c r="F2" s="169"/>
      <c r="G2" s="169"/>
      <c r="H2" s="169"/>
      <c r="I2" s="174"/>
    </row>
    <row r="3" spans="2:9" ht="15" customHeight="1" x14ac:dyDescent="0.25">
      <c r="B3" s="170"/>
      <c r="C3" s="171"/>
      <c r="D3" s="171" t="s">
        <v>163</v>
      </c>
      <c r="E3" s="171"/>
      <c r="F3" s="171"/>
      <c r="G3" s="171"/>
      <c r="H3" s="171"/>
      <c r="I3" s="175"/>
    </row>
    <row r="4" spans="2:9" ht="15" customHeight="1" x14ac:dyDescent="0.25">
      <c r="B4" s="170"/>
      <c r="C4" s="171"/>
      <c r="D4" s="171" t="s">
        <v>194</v>
      </c>
      <c r="E4" s="171"/>
      <c r="F4" s="171"/>
      <c r="G4" s="171"/>
      <c r="H4" s="171"/>
      <c r="I4" s="175"/>
    </row>
    <row r="5" spans="2:9" ht="15" customHeight="1" x14ac:dyDescent="0.25">
      <c r="B5" s="170"/>
      <c r="C5" s="171"/>
      <c r="D5" s="171" t="s">
        <v>181</v>
      </c>
      <c r="E5" s="171"/>
      <c r="F5" s="171"/>
      <c r="G5" s="171"/>
      <c r="H5" s="171"/>
      <c r="I5" s="175"/>
    </row>
    <row r="6" spans="2:9" s="24" customFormat="1" ht="15" customHeight="1" x14ac:dyDescent="0.25">
      <c r="B6" s="170"/>
      <c r="C6" s="171"/>
      <c r="D6" s="171" t="s">
        <v>182</v>
      </c>
      <c r="E6" s="171"/>
      <c r="F6" s="171"/>
      <c r="G6" s="171"/>
      <c r="H6" s="171"/>
      <c r="I6" s="175"/>
    </row>
    <row r="7" spans="2:9" s="24" customFormat="1" ht="15" customHeight="1" x14ac:dyDescent="0.25">
      <c r="B7" s="170"/>
      <c r="C7" s="171"/>
      <c r="D7" s="171" t="s">
        <v>193</v>
      </c>
      <c r="E7" s="171"/>
      <c r="F7" s="171"/>
      <c r="G7" s="171"/>
      <c r="H7" s="171"/>
      <c r="I7" s="175"/>
    </row>
    <row r="8" spans="2:9" ht="15" customHeight="1" x14ac:dyDescent="0.25">
      <c r="B8" s="172"/>
      <c r="C8" s="173"/>
      <c r="D8" s="173" t="s">
        <v>65</v>
      </c>
      <c r="E8" s="173"/>
      <c r="F8" s="173"/>
      <c r="G8" s="173"/>
      <c r="H8" s="173"/>
      <c r="I8" s="176"/>
    </row>
    <row r="9" spans="2:9" ht="15" x14ac:dyDescent="0.2">
      <c r="B9" s="161" t="s">
        <v>8</v>
      </c>
      <c r="C9" s="162"/>
      <c r="D9" s="167" t="s">
        <v>66</v>
      </c>
      <c r="E9" s="167"/>
      <c r="F9" s="167"/>
      <c r="G9" s="167"/>
      <c r="H9" s="167"/>
      <c r="I9" s="167" t="s">
        <v>67</v>
      </c>
    </row>
    <row r="10" spans="2:9" ht="30" x14ac:dyDescent="0.2">
      <c r="B10" s="163"/>
      <c r="C10" s="164"/>
      <c r="D10" s="57" t="s">
        <v>183</v>
      </c>
      <c r="E10" s="57" t="s">
        <v>112</v>
      </c>
      <c r="F10" s="57" t="s">
        <v>184</v>
      </c>
      <c r="G10" s="58" t="s">
        <v>92</v>
      </c>
      <c r="H10" s="58" t="s">
        <v>69</v>
      </c>
      <c r="I10" s="167"/>
    </row>
    <row r="11" spans="2:9" ht="15" x14ac:dyDescent="0.25">
      <c r="B11" s="165"/>
      <c r="C11" s="166"/>
      <c r="D11" s="59">
        <v>1</v>
      </c>
      <c r="E11" s="59">
        <v>2</v>
      </c>
      <c r="F11" s="59" t="s">
        <v>70</v>
      </c>
      <c r="G11" s="59">
        <v>4</v>
      </c>
      <c r="H11" s="59">
        <v>5</v>
      </c>
      <c r="I11" s="59" t="s">
        <v>71</v>
      </c>
    </row>
    <row r="12" spans="2:9" ht="15" x14ac:dyDescent="0.25">
      <c r="B12" s="60" t="s">
        <v>113</v>
      </c>
      <c r="C12" s="61"/>
      <c r="D12" s="62"/>
      <c r="E12" s="62"/>
      <c r="F12" s="62"/>
      <c r="G12" s="62"/>
      <c r="H12" s="62"/>
      <c r="I12" s="63"/>
    </row>
    <row r="13" spans="2:9" ht="15" x14ac:dyDescent="0.25">
      <c r="B13" s="60"/>
      <c r="C13" s="61" t="s">
        <v>114</v>
      </c>
      <c r="D13" s="64">
        <v>12478</v>
      </c>
      <c r="E13" s="65">
        <v>0</v>
      </c>
      <c r="F13" s="64">
        <f>SUM(D13:E13)</f>
        <v>12478</v>
      </c>
      <c r="G13" s="64">
        <v>2481</v>
      </c>
      <c r="H13" s="64">
        <v>2410</v>
      </c>
      <c r="I13" s="66">
        <f>F13-G13</f>
        <v>9997</v>
      </c>
    </row>
    <row r="14" spans="2:9" ht="15" x14ac:dyDescent="0.25">
      <c r="B14" s="60"/>
      <c r="C14" s="61" t="s">
        <v>115</v>
      </c>
      <c r="D14" s="64">
        <v>9023</v>
      </c>
      <c r="E14" s="65">
        <v>0</v>
      </c>
      <c r="F14" s="64">
        <f t="shared" ref="F14:F44" si="0">SUM(D14:E14)</f>
        <v>9023</v>
      </c>
      <c r="G14" s="64">
        <v>1692</v>
      </c>
      <c r="H14" s="64">
        <v>1661</v>
      </c>
      <c r="I14" s="66">
        <f t="shared" ref="I14:I44" si="1">F14-G14</f>
        <v>7331</v>
      </c>
    </row>
    <row r="15" spans="2:9" ht="15" x14ac:dyDescent="0.25">
      <c r="B15" s="60"/>
      <c r="C15" s="61" t="s">
        <v>116</v>
      </c>
      <c r="D15" s="64">
        <v>350576</v>
      </c>
      <c r="E15" s="65">
        <v>0</v>
      </c>
      <c r="F15" s="64">
        <f t="shared" si="0"/>
        <v>350576</v>
      </c>
      <c r="G15" s="64">
        <v>38999</v>
      </c>
      <c r="H15" s="64">
        <v>38507</v>
      </c>
      <c r="I15" s="66">
        <f t="shared" si="1"/>
        <v>311577</v>
      </c>
    </row>
    <row r="16" spans="2:9" s="24" customFormat="1" ht="15" x14ac:dyDescent="0.25">
      <c r="B16" s="60"/>
      <c r="C16" s="61" t="s">
        <v>171</v>
      </c>
      <c r="D16" s="64">
        <v>0</v>
      </c>
      <c r="E16" s="64">
        <v>0</v>
      </c>
      <c r="F16" s="64">
        <f t="shared" si="0"/>
        <v>0</v>
      </c>
      <c r="G16" s="64">
        <v>0</v>
      </c>
      <c r="H16" s="64">
        <v>0</v>
      </c>
      <c r="I16" s="66">
        <f t="shared" si="1"/>
        <v>0</v>
      </c>
    </row>
    <row r="17" spans="2:9" ht="15" x14ac:dyDescent="0.25">
      <c r="B17" s="60"/>
      <c r="C17" s="61" t="s">
        <v>117</v>
      </c>
      <c r="D17" s="64">
        <v>102637</v>
      </c>
      <c r="E17" s="65">
        <v>0</v>
      </c>
      <c r="F17" s="64">
        <f t="shared" si="0"/>
        <v>102637</v>
      </c>
      <c r="G17" s="64">
        <v>24360</v>
      </c>
      <c r="H17" s="64">
        <v>24249</v>
      </c>
      <c r="I17" s="66">
        <f t="shared" si="1"/>
        <v>78277</v>
      </c>
    </row>
    <row r="18" spans="2:9" s="24" customFormat="1" ht="15" x14ac:dyDescent="0.25">
      <c r="B18" s="60"/>
      <c r="C18" s="61" t="s">
        <v>172</v>
      </c>
      <c r="D18" s="64">
        <v>0</v>
      </c>
      <c r="E18" s="64">
        <v>0</v>
      </c>
      <c r="F18" s="64">
        <f t="shared" si="0"/>
        <v>0</v>
      </c>
      <c r="G18" s="64">
        <v>0</v>
      </c>
      <c r="H18" s="64">
        <v>0</v>
      </c>
      <c r="I18" s="66">
        <f t="shared" si="1"/>
        <v>0</v>
      </c>
    </row>
    <row r="19" spans="2:9" ht="18.75" customHeight="1" x14ac:dyDescent="0.25">
      <c r="B19" s="60"/>
      <c r="C19" s="61" t="s">
        <v>118</v>
      </c>
      <c r="D19" s="64">
        <v>544143</v>
      </c>
      <c r="E19" s="65">
        <v>0</v>
      </c>
      <c r="F19" s="64">
        <f t="shared" si="0"/>
        <v>544143</v>
      </c>
      <c r="G19" s="64">
        <v>82495</v>
      </c>
      <c r="H19" s="64">
        <v>78244</v>
      </c>
      <c r="I19" s="66">
        <f t="shared" si="1"/>
        <v>461648</v>
      </c>
    </row>
    <row r="20" spans="2:9" ht="15" x14ac:dyDescent="0.25">
      <c r="B20" s="60"/>
      <c r="C20" s="61" t="s">
        <v>52</v>
      </c>
      <c r="D20" s="64">
        <v>248337</v>
      </c>
      <c r="E20" s="65">
        <v>0</v>
      </c>
      <c r="F20" s="64">
        <f t="shared" si="0"/>
        <v>248337</v>
      </c>
      <c r="G20" s="64">
        <v>35251</v>
      </c>
      <c r="H20" s="64">
        <v>26513</v>
      </c>
      <c r="I20" s="66">
        <f t="shared" si="1"/>
        <v>213086</v>
      </c>
    </row>
    <row r="21" spans="2:9" ht="15" x14ac:dyDescent="0.25">
      <c r="B21" s="60"/>
      <c r="C21" s="61"/>
      <c r="D21" s="64"/>
      <c r="E21" s="65"/>
      <c r="F21" s="64"/>
      <c r="G21" s="64"/>
      <c r="H21" s="64"/>
      <c r="I21" s="66">
        <f t="shared" si="1"/>
        <v>0</v>
      </c>
    </row>
    <row r="22" spans="2:9" ht="15" x14ac:dyDescent="0.25">
      <c r="B22" s="60" t="s">
        <v>119</v>
      </c>
      <c r="C22" s="61"/>
      <c r="D22" s="64"/>
      <c r="E22" s="65"/>
      <c r="F22" s="64"/>
      <c r="G22" s="64"/>
      <c r="H22" s="64"/>
      <c r="I22" s="66">
        <f t="shared" si="1"/>
        <v>0</v>
      </c>
    </row>
    <row r="23" spans="2:9" ht="15" x14ac:dyDescent="0.25">
      <c r="B23" s="60"/>
      <c r="C23" s="61" t="s">
        <v>120</v>
      </c>
      <c r="D23" s="64">
        <v>140547</v>
      </c>
      <c r="E23" s="65">
        <v>0</v>
      </c>
      <c r="F23" s="64">
        <f t="shared" si="0"/>
        <v>140547</v>
      </c>
      <c r="G23" s="64">
        <v>36445</v>
      </c>
      <c r="H23" s="64">
        <v>22786</v>
      </c>
      <c r="I23" s="66">
        <f t="shared" si="1"/>
        <v>104102</v>
      </c>
    </row>
    <row r="24" spans="2:9" ht="15" x14ac:dyDescent="0.25">
      <c r="B24" s="60"/>
      <c r="C24" s="61" t="s">
        <v>121</v>
      </c>
      <c r="D24" s="64">
        <v>1000023</v>
      </c>
      <c r="E24" s="65">
        <v>0</v>
      </c>
      <c r="F24" s="64">
        <f t="shared" si="0"/>
        <v>1000023</v>
      </c>
      <c r="G24" s="64">
        <v>162681</v>
      </c>
      <c r="H24" s="64">
        <v>122612</v>
      </c>
      <c r="I24" s="66">
        <f t="shared" si="1"/>
        <v>837342</v>
      </c>
    </row>
    <row r="25" spans="2:9" ht="15" x14ac:dyDescent="0.25">
      <c r="B25" s="60"/>
      <c r="C25" s="61" t="s">
        <v>122</v>
      </c>
      <c r="D25" s="64">
        <v>5891</v>
      </c>
      <c r="E25" s="65">
        <v>0</v>
      </c>
      <c r="F25" s="64">
        <f t="shared" si="0"/>
        <v>5891</v>
      </c>
      <c r="G25" s="64">
        <v>918</v>
      </c>
      <c r="H25" s="64">
        <v>594</v>
      </c>
      <c r="I25" s="66">
        <f t="shared" si="1"/>
        <v>4973</v>
      </c>
    </row>
    <row r="26" spans="2:9" ht="29.25" x14ac:dyDescent="0.25">
      <c r="B26" s="60"/>
      <c r="C26" s="61" t="s">
        <v>123</v>
      </c>
      <c r="D26" s="64">
        <v>286026</v>
      </c>
      <c r="E26" s="65">
        <v>0</v>
      </c>
      <c r="F26" s="64">
        <f t="shared" si="0"/>
        <v>286026</v>
      </c>
      <c r="G26" s="64">
        <v>23831</v>
      </c>
      <c r="H26" s="64">
        <v>18962</v>
      </c>
      <c r="I26" s="66">
        <f t="shared" si="1"/>
        <v>262195</v>
      </c>
    </row>
    <row r="27" spans="2:9" ht="15" x14ac:dyDescent="0.25">
      <c r="B27" s="60"/>
      <c r="C27" s="61" t="s">
        <v>124</v>
      </c>
      <c r="D27" s="64">
        <v>7600</v>
      </c>
      <c r="E27" s="65">
        <v>0</v>
      </c>
      <c r="F27" s="64">
        <f t="shared" si="0"/>
        <v>7600</v>
      </c>
      <c r="G27" s="64">
        <v>1621</v>
      </c>
      <c r="H27" s="64">
        <v>1398</v>
      </c>
      <c r="I27" s="66">
        <f t="shared" si="1"/>
        <v>5979</v>
      </c>
    </row>
    <row r="28" spans="2:9" ht="15" x14ac:dyDescent="0.25">
      <c r="B28" s="60"/>
      <c r="C28" s="61" t="s">
        <v>125</v>
      </c>
      <c r="D28" s="64">
        <v>259214</v>
      </c>
      <c r="E28" s="65">
        <v>0</v>
      </c>
      <c r="F28" s="64">
        <f t="shared" si="0"/>
        <v>259214</v>
      </c>
      <c r="G28" s="64">
        <v>48004</v>
      </c>
      <c r="H28" s="64">
        <v>47677</v>
      </c>
      <c r="I28" s="66">
        <f t="shared" si="1"/>
        <v>211210</v>
      </c>
    </row>
    <row r="29" spans="2:9" ht="15" x14ac:dyDescent="0.25">
      <c r="B29" s="60"/>
      <c r="C29" s="61" t="s">
        <v>126</v>
      </c>
      <c r="D29" s="64">
        <v>20151</v>
      </c>
      <c r="E29" s="65">
        <v>0</v>
      </c>
      <c r="F29" s="64">
        <f t="shared" si="0"/>
        <v>20151</v>
      </c>
      <c r="G29" s="64">
        <v>3026</v>
      </c>
      <c r="H29" s="64">
        <v>2994</v>
      </c>
      <c r="I29" s="66">
        <f t="shared" si="1"/>
        <v>17125</v>
      </c>
    </row>
    <row r="30" spans="2:9" ht="15" x14ac:dyDescent="0.25">
      <c r="B30" s="60"/>
      <c r="C30" s="61"/>
      <c r="D30" s="64"/>
      <c r="E30" s="65"/>
      <c r="F30" s="64"/>
      <c r="G30" s="64"/>
      <c r="H30" s="64"/>
      <c r="I30" s="66"/>
    </row>
    <row r="31" spans="2:9" ht="15" x14ac:dyDescent="0.25">
      <c r="B31" s="60" t="s">
        <v>127</v>
      </c>
      <c r="C31" s="61"/>
      <c r="D31" s="64"/>
      <c r="E31" s="65"/>
      <c r="F31" s="64"/>
      <c r="G31" s="64"/>
      <c r="H31" s="64"/>
      <c r="I31" s="66"/>
    </row>
    <row r="32" spans="2:9" ht="29.25" x14ac:dyDescent="0.25">
      <c r="B32" s="60"/>
      <c r="C32" s="61" t="s">
        <v>173</v>
      </c>
      <c r="D32" s="64">
        <v>0</v>
      </c>
      <c r="E32" s="64">
        <v>0</v>
      </c>
      <c r="F32" s="64">
        <f t="shared" si="0"/>
        <v>0</v>
      </c>
      <c r="G32" s="64">
        <v>0</v>
      </c>
      <c r="H32" s="64">
        <v>0</v>
      </c>
      <c r="I32" s="66">
        <f t="shared" si="1"/>
        <v>0</v>
      </c>
    </row>
    <row r="33" spans="2:9" s="24" customFormat="1" ht="15" x14ac:dyDescent="0.25">
      <c r="B33" s="60"/>
      <c r="C33" s="61" t="s">
        <v>174</v>
      </c>
      <c r="D33" s="64">
        <v>0</v>
      </c>
      <c r="E33" s="64">
        <v>0</v>
      </c>
      <c r="F33" s="64">
        <f t="shared" si="0"/>
        <v>0</v>
      </c>
      <c r="G33" s="64">
        <v>0</v>
      </c>
      <c r="H33" s="64">
        <v>0</v>
      </c>
      <c r="I33" s="66">
        <f t="shared" si="1"/>
        <v>0</v>
      </c>
    </row>
    <row r="34" spans="2:9" s="24" customFormat="1" ht="15" x14ac:dyDescent="0.25">
      <c r="B34" s="60"/>
      <c r="C34" s="61" t="s">
        <v>175</v>
      </c>
      <c r="D34" s="64">
        <v>0</v>
      </c>
      <c r="E34" s="64">
        <v>0</v>
      </c>
      <c r="F34" s="64">
        <f t="shared" si="0"/>
        <v>0</v>
      </c>
      <c r="G34" s="64">
        <v>0</v>
      </c>
      <c r="H34" s="64">
        <v>0</v>
      </c>
      <c r="I34" s="66">
        <f t="shared" si="1"/>
        <v>0</v>
      </c>
    </row>
    <row r="35" spans="2:9" s="24" customFormat="1" ht="15" x14ac:dyDescent="0.25">
      <c r="B35" s="60"/>
      <c r="C35" s="61" t="s">
        <v>176</v>
      </c>
      <c r="D35" s="64">
        <v>0</v>
      </c>
      <c r="E35" s="64">
        <v>0</v>
      </c>
      <c r="F35" s="64">
        <f t="shared" si="0"/>
        <v>0</v>
      </c>
      <c r="G35" s="64">
        <v>0</v>
      </c>
      <c r="H35" s="64">
        <v>0</v>
      </c>
      <c r="I35" s="66">
        <f t="shared" si="1"/>
        <v>0</v>
      </c>
    </row>
    <row r="36" spans="2:9" s="24" customFormat="1" ht="15" x14ac:dyDescent="0.25">
      <c r="B36" s="60"/>
      <c r="C36" s="61" t="s">
        <v>177</v>
      </c>
      <c r="D36" s="64">
        <v>0</v>
      </c>
      <c r="E36" s="64">
        <v>0</v>
      </c>
      <c r="F36" s="64">
        <f t="shared" si="0"/>
        <v>0</v>
      </c>
      <c r="G36" s="64">
        <v>0</v>
      </c>
      <c r="H36" s="64">
        <v>0</v>
      </c>
      <c r="I36" s="66">
        <f t="shared" si="1"/>
        <v>0</v>
      </c>
    </row>
    <row r="37" spans="2:9" s="24" customFormat="1" ht="15" x14ac:dyDescent="0.25">
      <c r="B37" s="60"/>
      <c r="C37" s="61" t="s">
        <v>178</v>
      </c>
      <c r="D37" s="64">
        <v>0</v>
      </c>
      <c r="E37" s="64">
        <v>0</v>
      </c>
      <c r="F37" s="64">
        <f t="shared" si="0"/>
        <v>0</v>
      </c>
      <c r="G37" s="64">
        <v>0</v>
      </c>
      <c r="H37" s="64">
        <v>0</v>
      </c>
      <c r="I37" s="66">
        <f t="shared" si="1"/>
        <v>0</v>
      </c>
    </row>
    <row r="38" spans="2:9" s="24" customFormat="1" ht="15" x14ac:dyDescent="0.25">
      <c r="B38" s="60"/>
      <c r="C38" s="61" t="s">
        <v>179</v>
      </c>
      <c r="D38" s="64">
        <v>0</v>
      </c>
      <c r="E38" s="64">
        <v>0</v>
      </c>
      <c r="F38" s="64">
        <f t="shared" si="0"/>
        <v>0</v>
      </c>
      <c r="G38" s="64">
        <v>0</v>
      </c>
      <c r="H38" s="64">
        <v>0</v>
      </c>
      <c r="I38" s="66">
        <f t="shared" si="1"/>
        <v>0</v>
      </c>
    </row>
    <row r="39" spans="2:9" s="24" customFormat="1" ht="15" x14ac:dyDescent="0.25">
      <c r="B39" s="60"/>
      <c r="C39" s="61" t="s">
        <v>180</v>
      </c>
      <c r="D39" s="64">
        <v>0</v>
      </c>
      <c r="E39" s="64">
        <v>0</v>
      </c>
      <c r="F39" s="64">
        <f t="shared" si="0"/>
        <v>0</v>
      </c>
      <c r="G39" s="64">
        <v>0</v>
      </c>
      <c r="H39" s="64">
        <v>0</v>
      </c>
      <c r="I39" s="66">
        <f t="shared" si="1"/>
        <v>0</v>
      </c>
    </row>
    <row r="40" spans="2:9" s="24" customFormat="1" ht="15" x14ac:dyDescent="0.25">
      <c r="B40" s="60"/>
      <c r="C40" s="61" t="s">
        <v>128</v>
      </c>
      <c r="D40" s="64">
        <v>24625</v>
      </c>
      <c r="E40" s="65">
        <v>0</v>
      </c>
      <c r="F40" s="64">
        <f t="shared" si="0"/>
        <v>24625</v>
      </c>
      <c r="G40" s="64">
        <v>2610</v>
      </c>
      <c r="H40" s="64">
        <v>2579</v>
      </c>
      <c r="I40" s="66">
        <f t="shared" si="1"/>
        <v>22015</v>
      </c>
    </row>
    <row r="41" spans="2:9" ht="15" x14ac:dyDescent="0.25">
      <c r="B41" s="60"/>
      <c r="C41" s="61"/>
      <c r="D41" s="64"/>
      <c r="E41" s="65"/>
      <c r="F41" s="64"/>
      <c r="G41" s="64"/>
      <c r="H41" s="64"/>
      <c r="I41" s="66"/>
    </row>
    <row r="42" spans="2:9" ht="15" x14ac:dyDescent="0.25">
      <c r="B42" s="60" t="s">
        <v>129</v>
      </c>
      <c r="C42" s="61"/>
      <c r="D42" s="64"/>
      <c r="E42" s="65"/>
      <c r="F42" s="64"/>
      <c r="G42" s="64"/>
      <c r="H42" s="64"/>
      <c r="I42" s="66"/>
    </row>
    <row r="43" spans="2:9" ht="28.5" x14ac:dyDescent="0.2">
      <c r="B43" s="55"/>
      <c r="C43" s="67" t="s">
        <v>130</v>
      </c>
      <c r="D43" s="64">
        <v>9552.8529699999999</v>
      </c>
      <c r="E43" s="65">
        <v>0</v>
      </c>
      <c r="F43" s="64">
        <f t="shared" si="0"/>
        <v>9552.8529699999999</v>
      </c>
      <c r="G43" s="64">
        <v>2388</v>
      </c>
      <c r="H43" s="64">
        <v>2388</v>
      </c>
      <c r="I43" s="66">
        <f t="shared" si="1"/>
        <v>7164.8529699999999</v>
      </c>
    </row>
    <row r="44" spans="2:9" ht="28.5" x14ac:dyDescent="0.2">
      <c r="B44" s="48"/>
      <c r="C44" s="67" t="s">
        <v>131</v>
      </c>
      <c r="D44" s="64">
        <v>103721</v>
      </c>
      <c r="E44" s="65">
        <v>0</v>
      </c>
      <c r="F44" s="64">
        <f t="shared" si="0"/>
        <v>103721</v>
      </c>
      <c r="G44" s="64">
        <v>26268</v>
      </c>
      <c r="H44" s="64">
        <v>26268</v>
      </c>
      <c r="I44" s="66">
        <f t="shared" si="1"/>
        <v>77453</v>
      </c>
    </row>
    <row r="45" spans="2:9" ht="15" x14ac:dyDescent="0.25">
      <c r="B45" s="68"/>
      <c r="C45" s="69" t="s">
        <v>7</v>
      </c>
      <c r="D45" s="70">
        <f t="shared" ref="D45:I45" si="2">SUM(D13:D44)</f>
        <v>3124544.8529699999</v>
      </c>
      <c r="E45" s="120">
        <f t="shared" si="2"/>
        <v>0</v>
      </c>
      <c r="F45" s="70">
        <f t="shared" si="2"/>
        <v>3124544.8529699999</v>
      </c>
      <c r="G45" s="70">
        <f t="shared" si="2"/>
        <v>493070</v>
      </c>
      <c r="H45" s="70">
        <f t="shared" si="2"/>
        <v>419842</v>
      </c>
      <c r="I45" s="71">
        <f t="shared" si="2"/>
        <v>2631474.8529699999</v>
      </c>
    </row>
  </sheetData>
  <mergeCells count="13">
    <mergeCell ref="B9:C11"/>
    <mergeCell ref="D9:H9"/>
    <mergeCell ref="I9:I10"/>
    <mergeCell ref="B2:C2"/>
    <mergeCell ref="B3:C3"/>
    <mergeCell ref="B4:C8"/>
    <mergeCell ref="D2:I2"/>
    <mergeCell ref="D3:I3"/>
    <mergeCell ref="D4:I4"/>
    <mergeCell ref="D5:I5"/>
    <mergeCell ref="D6:I6"/>
    <mergeCell ref="D7:I7"/>
    <mergeCell ref="D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tabSelected="1" workbookViewId="0">
      <selection activeCell="D20" sqref="D20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1" spans="2:8" ht="13.5" thickBot="1" x14ac:dyDescent="0.25"/>
    <row r="2" spans="2:8" ht="15" x14ac:dyDescent="0.25">
      <c r="B2" s="199"/>
      <c r="C2" s="200" t="s">
        <v>167</v>
      </c>
      <c r="D2" s="200"/>
      <c r="E2" s="200"/>
      <c r="F2" s="200"/>
      <c r="G2" s="200"/>
      <c r="H2" s="201"/>
    </row>
    <row r="3" spans="2:8" ht="18" customHeight="1" x14ac:dyDescent="0.25">
      <c r="B3" s="202"/>
      <c r="C3" s="171" t="s">
        <v>163</v>
      </c>
      <c r="D3" s="171"/>
      <c r="E3" s="171"/>
      <c r="F3" s="171"/>
      <c r="G3" s="171"/>
      <c r="H3" s="203"/>
    </row>
    <row r="4" spans="2:8" ht="18" customHeight="1" x14ac:dyDescent="0.25">
      <c r="B4" s="202"/>
      <c r="C4" s="171" t="s">
        <v>196</v>
      </c>
      <c r="D4" s="171"/>
      <c r="E4" s="171"/>
      <c r="F4" s="171"/>
      <c r="G4" s="171"/>
      <c r="H4" s="203"/>
    </row>
    <row r="5" spans="2:8" ht="20.25" customHeight="1" x14ac:dyDescent="0.25">
      <c r="B5" s="204"/>
      <c r="C5" s="178" t="s">
        <v>160</v>
      </c>
      <c r="D5" s="178"/>
      <c r="E5" s="178"/>
      <c r="F5" s="178"/>
      <c r="G5" s="178"/>
      <c r="H5" s="205"/>
    </row>
    <row r="6" spans="2:8" ht="15" x14ac:dyDescent="0.25">
      <c r="B6" s="204"/>
      <c r="C6" s="178" t="s">
        <v>168</v>
      </c>
      <c r="D6" s="178"/>
      <c r="E6" s="178"/>
      <c r="F6" s="178"/>
      <c r="G6" s="178"/>
      <c r="H6" s="205"/>
    </row>
    <row r="7" spans="2:8" ht="15" x14ac:dyDescent="0.25">
      <c r="B7" s="204"/>
      <c r="C7" s="178" t="s">
        <v>193</v>
      </c>
      <c r="D7" s="178"/>
      <c r="E7" s="178"/>
      <c r="F7" s="178"/>
      <c r="G7" s="178"/>
      <c r="H7" s="205"/>
    </row>
    <row r="8" spans="2:8" ht="15" customHeight="1" x14ac:dyDescent="0.25">
      <c r="B8" s="206"/>
      <c r="C8" s="173" t="s">
        <v>65</v>
      </c>
      <c r="D8" s="173"/>
      <c r="E8" s="173"/>
      <c r="F8" s="173"/>
      <c r="G8" s="173"/>
      <c r="H8" s="207"/>
    </row>
    <row r="9" spans="2:8" ht="15" x14ac:dyDescent="0.2">
      <c r="B9" s="208" t="s">
        <v>8</v>
      </c>
      <c r="C9" s="177" t="s">
        <v>66</v>
      </c>
      <c r="D9" s="177"/>
      <c r="E9" s="177"/>
      <c r="F9" s="177"/>
      <c r="G9" s="177"/>
      <c r="H9" s="209" t="s">
        <v>67</v>
      </c>
    </row>
    <row r="10" spans="2:8" ht="30" x14ac:dyDescent="0.2">
      <c r="B10" s="208"/>
      <c r="C10" s="122" t="s">
        <v>183</v>
      </c>
      <c r="D10" s="122" t="s">
        <v>112</v>
      </c>
      <c r="E10" s="122" t="s">
        <v>184</v>
      </c>
      <c r="F10" s="46">
        <v>79283</v>
      </c>
      <c r="G10" s="46" t="s">
        <v>69</v>
      </c>
      <c r="H10" s="209"/>
    </row>
    <row r="11" spans="2:8" ht="15.75" thickBot="1" x14ac:dyDescent="0.3">
      <c r="B11" s="210"/>
      <c r="C11" s="47">
        <v>1</v>
      </c>
      <c r="D11" s="47">
        <v>2</v>
      </c>
      <c r="E11" s="47" t="s">
        <v>70</v>
      </c>
      <c r="F11" s="47">
        <v>4</v>
      </c>
      <c r="G11" s="47">
        <v>5</v>
      </c>
      <c r="H11" s="211" t="s">
        <v>71</v>
      </c>
    </row>
    <row r="12" spans="2:8" ht="14.25" x14ac:dyDescent="0.2">
      <c r="B12" s="185" t="s">
        <v>132</v>
      </c>
      <c r="C12" s="186">
        <v>2041057</v>
      </c>
      <c r="D12" s="187">
        <v>0</v>
      </c>
      <c r="E12" s="186">
        <f>SUM(C12:D12)</f>
        <v>2041057</v>
      </c>
      <c r="F12" s="186">
        <v>340527</v>
      </c>
      <c r="G12" s="186">
        <v>305334</v>
      </c>
      <c r="H12" s="188">
        <f>E12-F12</f>
        <v>1700530</v>
      </c>
    </row>
    <row r="13" spans="2:8" ht="14.25" x14ac:dyDescent="0.2">
      <c r="B13" s="189" t="s">
        <v>133</v>
      </c>
      <c r="C13" s="49">
        <v>943326</v>
      </c>
      <c r="D13" s="50">
        <v>0</v>
      </c>
      <c r="E13" s="49">
        <f>SUM(C13:D13)</f>
        <v>943326</v>
      </c>
      <c r="F13" s="49">
        <v>117317</v>
      </c>
      <c r="G13" s="49">
        <v>79283</v>
      </c>
      <c r="H13" s="190">
        <f>E13-F13</f>
        <v>826009</v>
      </c>
    </row>
    <row r="14" spans="2:8" ht="28.5" x14ac:dyDescent="0.2">
      <c r="B14" s="191" t="s">
        <v>134</v>
      </c>
      <c r="C14" s="49">
        <v>9552.8529699999999</v>
      </c>
      <c r="D14" s="50">
        <v>0</v>
      </c>
      <c r="E14" s="49">
        <v>9552.8529699999999</v>
      </c>
      <c r="F14" s="49">
        <v>2388</v>
      </c>
      <c r="G14" s="49">
        <v>2388</v>
      </c>
      <c r="H14" s="190">
        <f>E14-F14</f>
        <v>7164.8529699999999</v>
      </c>
    </row>
    <row r="15" spans="2:8" ht="14.25" x14ac:dyDescent="0.2">
      <c r="B15" s="189" t="s">
        <v>82</v>
      </c>
      <c r="C15" s="49">
        <v>130609</v>
      </c>
      <c r="D15" s="50">
        <v>0</v>
      </c>
      <c r="E15" s="49">
        <f>SUM(C15:D15)</f>
        <v>130609</v>
      </c>
      <c r="F15" s="49">
        <v>32837</v>
      </c>
      <c r="G15" s="49">
        <v>32838</v>
      </c>
      <c r="H15" s="190">
        <f>E15-F15</f>
        <v>97772</v>
      </c>
    </row>
    <row r="16" spans="2:8" ht="15" thickBot="1" x14ac:dyDescent="0.25">
      <c r="B16" s="192" t="s">
        <v>41</v>
      </c>
      <c r="C16" s="193">
        <v>0</v>
      </c>
      <c r="D16" s="194">
        <v>0</v>
      </c>
      <c r="E16" s="193">
        <v>0</v>
      </c>
      <c r="F16" s="193">
        <v>0</v>
      </c>
      <c r="G16" s="193">
        <v>0</v>
      </c>
      <c r="H16" s="195">
        <v>0</v>
      </c>
    </row>
    <row r="17" spans="2:8" ht="15.75" thickBot="1" x14ac:dyDescent="0.25">
      <c r="B17" s="196" t="s">
        <v>90</v>
      </c>
      <c r="C17" s="197">
        <f t="shared" ref="C17:H17" si="0">SUM(C12:C16)</f>
        <v>3124544.8529699999</v>
      </c>
      <c r="D17" s="197">
        <f t="shared" si="0"/>
        <v>0</v>
      </c>
      <c r="E17" s="197">
        <f t="shared" si="0"/>
        <v>3124544.8529699999</v>
      </c>
      <c r="F17" s="197">
        <f t="shared" si="0"/>
        <v>493069</v>
      </c>
      <c r="G17" s="197">
        <f t="shared" si="0"/>
        <v>419843</v>
      </c>
      <c r="H17" s="198">
        <f t="shared" si="0"/>
        <v>2631475.8529699999</v>
      </c>
    </row>
  </sheetData>
  <mergeCells count="10">
    <mergeCell ref="B9:B11"/>
    <mergeCell ref="C9:G9"/>
    <mergeCell ref="H9:H10"/>
    <mergeCell ref="C2:H2"/>
    <mergeCell ref="C3:H3"/>
    <mergeCell ref="C5:H5"/>
    <mergeCell ref="C6:H6"/>
    <mergeCell ref="C7:H7"/>
    <mergeCell ref="C4:H4"/>
    <mergeCell ref="C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2020-08-09T20:47:44Z</dcterms:modified>
</cp:coreProperties>
</file>