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gresos\presupuestos\egresos\2022\DEFINITIVOS\"/>
    </mc:Choice>
  </mc:AlternateContent>
  <bookViews>
    <workbookView xWindow="0" yWindow="0" windowWidth="26083" windowHeight="10528" tabRatio="697"/>
  </bookViews>
  <sheets>
    <sheet name="economica2022" sheetId="1" r:id="rId1"/>
    <sheet name="administrativa2022" sheetId="2" r:id="rId2"/>
    <sheet name="administrativa (COG capitulo)" sheetId="10" r:id="rId3"/>
    <sheet name="funcional2022" sheetId="3" r:id="rId4"/>
  </sheets>
  <definedNames>
    <definedName name="_xlnm._FilterDatabase" localSheetId="2" hidden="1">'administrativa (COG capitulo)'!$A$3:$G$118</definedName>
    <definedName name="_xlnm._FilterDatabase" localSheetId="3" hidden="1">funcional2022!$B$3:$J$58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E8" i="1"/>
  <c r="D8" i="1"/>
  <c r="C8" i="1"/>
  <c r="D29" i="2" l="1"/>
  <c r="C29" i="2"/>
  <c r="B29" i="2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E29" i="2" s="1"/>
  <c r="F29" i="2" s="1"/>
  <c r="F4" i="2" l="1"/>
  <c r="B8" i="1"/>
  <c r="E7" i="1"/>
  <c r="E5" i="1"/>
  <c r="E6" i="1"/>
  <c r="E4" i="1"/>
  <c r="F4" i="1" s="1"/>
</calcChain>
</file>

<file path=xl/sharedStrings.xml><?xml version="1.0" encoding="utf-8"?>
<sst xmlns="http://schemas.openxmlformats.org/spreadsheetml/2006/main" count="315" uniqueCount="177">
  <si>
    <t>$</t>
  </si>
  <si>
    <t>%</t>
  </si>
  <si>
    <t>Gasto Corriente</t>
  </si>
  <si>
    <t>Gasto de Capital</t>
  </si>
  <si>
    <t>Total</t>
  </si>
  <si>
    <t>Clasificación Adminsitrativa</t>
  </si>
  <si>
    <t>Clasificación Funcional</t>
  </si>
  <si>
    <t>Concepto</t>
  </si>
  <si>
    <t>0101</t>
  </si>
  <si>
    <t>0102</t>
  </si>
  <si>
    <t>Justicia</t>
  </si>
  <si>
    <t>0103</t>
  </si>
  <si>
    <t>0105</t>
  </si>
  <si>
    <t>0107</t>
  </si>
  <si>
    <t>0108</t>
  </si>
  <si>
    <t>0201</t>
  </si>
  <si>
    <t>0202</t>
  </si>
  <si>
    <t>0203</t>
  </si>
  <si>
    <t>Salud</t>
  </si>
  <si>
    <t>0204</t>
  </si>
  <si>
    <t>0205</t>
  </si>
  <si>
    <t>0206</t>
  </si>
  <si>
    <t>0207</t>
  </si>
  <si>
    <t>0309</t>
  </si>
  <si>
    <t>0401</t>
  </si>
  <si>
    <t>0402</t>
  </si>
  <si>
    <t>(Miles de Pesos)</t>
  </si>
  <si>
    <t xml:space="preserve">	Presidencia / Gubernatura</t>
  </si>
  <si>
    <t xml:space="preserve">	Otros</t>
  </si>
  <si>
    <t xml:space="preserve">	Asuntos Financieros</t>
  </si>
  <si>
    <t xml:space="preserve">	Asuntos Hacendarios</t>
  </si>
  <si>
    <t xml:space="preserve">	Servicios Registrales, Administrativos y Patrimoniales</t>
  </si>
  <si>
    <t xml:space="preserve">	Desarrollo Comunitario</t>
  </si>
  <si>
    <t xml:space="preserve">	Servicios Comunales</t>
  </si>
  <si>
    <t xml:space="preserve">	Cultura</t>
  </si>
  <si>
    <t xml:space="preserve">	Otros Servicios Educativos y Actividades Inherentes</t>
  </si>
  <si>
    <t xml:space="preserve">	Edad Avanzada</t>
  </si>
  <si>
    <t xml:space="preserve">	Otros Grupos Vulnerables</t>
  </si>
  <si>
    <t xml:space="preserve">	Otros de Seguridad Social y Asistencia Social</t>
  </si>
  <si>
    <t xml:space="preserve">	Otros Asuntos Sociales</t>
  </si>
  <si>
    <t xml:space="preserve">	Transferencias entre Diferentes Niveles y Ordenes de Gobierno</t>
  </si>
  <si>
    <t xml:space="preserve">	Abastecimiento de Agua</t>
  </si>
  <si>
    <t>Secretaría</t>
  </si>
  <si>
    <t>Capitulo</t>
  </si>
  <si>
    <t>Clasificación Adminsitrativa / Objeto del Gasto  (Capitulo)</t>
  </si>
  <si>
    <t>Clasificación por Tipo de Gasto</t>
  </si>
  <si>
    <t>Republicano Ayuntamiento</t>
  </si>
  <si>
    <t>Servicios Personales</t>
  </si>
  <si>
    <t>Materiales y Suministros</t>
  </si>
  <si>
    <t>Servicios Generales</t>
  </si>
  <si>
    <t>Total Republicano Ayuntamiento</t>
  </si>
  <si>
    <t>Transferencias, Asignaciones, Subsidios y Otras Ayudas</t>
  </si>
  <si>
    <t>Bienes Muebles, Inmuebles e Intangibles</t>
  </si>
  <si>
    <t>Sec. de Finanzas y Tesorería</t>
  </si>
  <si>
    <t>Total Sec. de Finanzas y Tesorería</t>
  </si>
  <si>
    <t>Sec. de Administración</t>
  </si>
  <si>
    <t>Total Sec. de Administración</t>
  </si>
  <si>
    <t>Sec. de Cultura y Educación</t>
  </si>
  <si>
    <t>Total Sec. de Cultura y Educación</t>
  </si>
  <si>
    <t>Sec. de Desarrollo Social</t>
  </si>
  <si>
    <t>Total Sec. de Desarrollo Social</t>
  </si>
  <si>
    <t>Sec. de Ordenamiento y Desarrollo Urbano</t>
  </si>
  <si>
    <t>Total Sec. de Ordenamiento y Desarrollo Urbano</t>
  </si>
  <si>
    <t>Sec. de Infraestructura y Obras Públicas</t>
  </si>
  <si>
    <t>Total Sec. de Infraestructura y Obras Públicas</t>
  </si>
  <si>
    <t>Sec. de Innovacion y Part. Ciudadana</t>
  </si>
  <si>
    <t>Total Sec. de Innovacion y Part. Ciudadana</t>
  </si>
  <si>
    <t>Sec. de Seguridad Municipal</t>
  </si>
  <si>
    <t>Total Sec. de Seguridad Municipal</t>
  </si>
  <si>
    <t>Sec. de Servicios Públicos y Medio Ambiente</t>
  </si>
  <si>
    <t>Total Sec. de Servicios Públicos y Medio Ambiente</t>
  </si>
  <si>
    <t>Prevision Social (Jubilados)</t>
  </si>
  <si>
    <t>Total Prevision Social (Jubilados)</t>
  </si>
  <si>
    <t>Organismos Descentralizados</t>
  </si>
  <si>
    <t>Total Organismos Descentralizados</t>
  </si>
  <si>
    <t>Emergencia Covid 19</t>
  </si>
  <si>
    <t>Total Emergencia Covid 19</t>
  </si>
  <si>
    <t>Presupuesto Participativo</t>
  </si>
  <si>
    <t>Total Presupuesto Participativo</t>
  </si>
  <si>
    <t>Finalidad</t>
  </si>
  <si>
    <t>Función</t>
  </si>
  <si>
    <t>Subfunción</t>
  </si>
  <si>
    <t>Gobierno</t>
  </si>
  <si>
    <t>Asuntos Financieros y Hacendarios</t>
  </si>
  <si>
    <t>Otros Servicios Generales</t>
  </si>
  <si>
    <t>Desarrollo Social</t>
  </si>
  <si>
    <t>Proteccion Ambiental</t>
  </si>
  <si>
    <t xml:space="preserve">	Desarrollo Regional</t>
  </si>
  <si>
    <t>Otros Asuntos Sociales</t>
  </si>
  <si>
    <t>Desarrollo Economico</t>
  </si>
  <si>
    <t>Otras No Clasificadas En Funciones Anteriores</t>
  </si>
  <si>
    <t xml:space="preserve">	Deuda Pública Interna</t>
  </si>
  <si>
    <t>Transferencias,   Participaciones   y   Aportaciones   Entre   Diferentes Nivele</t>
  </si>
  <si>
    <t>Jubilados y Pensionados</t>
  </si>
  <si>
    <t>Deuda (Pago de Capital)</t>
  </si>
  <si>
    <t>Deuda (Pago de Intereses)</t>
  </si>
  <si>
    <t>Categoria</t>
  </si>
  <si>
    <t>Autorizado 2021</t>
  </si>
  <si>
    <t>Estimado 2021</t>
  </si>
  <si>
    <t>Presupuesto 2022</t>
  </si>
  <si>
    <t>Amortizacion de la Deuda y Disminución de Pasivos</t>
  </si>
  <si>
    <t>Pensiones y Jubilaciones</t>
  </si>
  <si>
    <t>.</t>
  </si>
  <si>
    <t>Sec. del Republicano Ayuntamiento</t>
  </si>
  <si>
    <t>Sec. de La Contraloría</t>
  </si>
  <si>
    <t>Sec. de Innovacion y Participación Ciudadana</t>
  </si>
  <si>
    <t>Sria. Particular</t>
  </si>
  <si>
    <t>Dir. Gral. para Des. Int. de La Fam.</t>
  </si>
  <si>
    <t>Secretaria General</t>
  </si>
  <si>
    <t>U. de Comunicacion y Atn al Covid-19</t>
  </si>
  <si>
    <t>Unidad de Gobierno para Resultados</t>
  </si>
  <si>
    <t>Inversión en Bienes Muebles e Inmuebles</t>
  </si>
  <si>
    <t>Inversión en Obra Pública</t>
  </si>
  <si>
    <t>Sec. del Repub. Ayuntamiento</t>
  </si>
  <si>
    <t>Total Sec. del Repub. Ayuntamiento</t>
  </si>
  <si>
    <t>Deuda Publica</t>
  </si>
  <si>
    <t>Total Sec. de La Contraloría</t>
  </si>
  <si>
    <t>Inversion Publica</t>
  </si>
  <si>
    <t>Total Sria. Particular</t>
  </si>
  <si>
    <t>Total Dir. Gral. para Des. Int. de La Fam.</t>
  </si>
  <si>
    <t>Total Secretaria General</t>
  </si>
  <si>
    <t>Total Unidad de Gobierno para Resultados</t>
  </si>
  <si>
    <t>Total U. de Comunicacion y Atn al Covid-19</t>
  </si>
  <si>
    <t>Legislación</t>
  </si>
  <si>
    <t>Coordinación de La Política de Gobierno</t>
  </si>
  <si>
    <t>Asuntos de Orden PúBlico y de Seguridad Interior</t>
  </si>
  <si>
    <t xml:space="preserve">Asuntos de Orden Público y de Seguridad Interior                                </t>
  </si>
  <si>
    <t xml:space="preserve">Proteccion Ambiental                                                            </t>
  </si>
  <si>
    <t>Vivienda y Servicios a La Comunidad</t>
  </si>
  <si>
    <t xml:space="preserve">Vivienda y Servicios a La Comunidad                 </t>
  </si>
  <si>
    <t xml:space="preserve">Vivienda y Servicios a La Comunidad                                             </t>
  </si>
  <si>
    <t>Recreación, Cultura y Otras Manifestaciones Sociales</t>
  </si>
  <si>
    <t xml:space="preserve">Recreación, Cultura y Otras Manifestaciones Sociales                   </t>
  </si>
  <si>
    <t>Educación</t>
  </si>
  <si>
    <t>Protección Social</t>
  </si>
  <si>
    <t xml:space="preserve">Protección Social                                               </t>
  </si>
  <si>
    <t xml:space="preserve">Coordinación De La Política De Gobierno                                         </t>
  </si>
  <si>
    <t xml:space="preserve">Otros Servicios Generales       </t>
  </si>
  <si>
    <t>Otras Industrias y Otros Asuntos Económicos</t>
  </si>
  <si>
    <t>Transacciones de La Deuda PúBlica / Costo Financiero de La Deuda</t>
  </si>
  <si>
    <t xml:space="preserve">	Legislación</t>
  </si>
  <si>
    <t xml:space="preserve">	Impartición de Justicia</t>
  </si>
  <si>
    <t xml:space="preserve">	Política Interior</t>
  </si>
  <si>
    <t xml:space="preserve">	Preservación y Cuidado del Patrimonio Público</t>
  </si>
  <si>
    <t xml:space="preserve">	Función Pública</t>
  </si>
  <si>
    <t xml:space="preserve">	Asuntos Jurídicos</t>
  </si>
  <si>
    <t xml:space="preserve">	Policía</t>
  </si>
  <si>
    <t xml:space="preserve">	Protección Civil</t>
  </si>
  <si>
    <t xml:space="preserve">	Otros Asuntos de Orden Público y Seguridad</t>
  </si>
  <si>
    <t xml:space="preserve">	Servicios de Comunicación y Medios</t>
  </si>
  <si>
    <t xml:space="preserve">Otros Asuntos de Orden Público y Seguridad                   </t>
  </si>
  <si>
    <t xml:space="preserve">	Ordenación de Desechos</t>
  </si>
  <si>
    <t xml:space="preserve">	Administración del Agua</t>
  </si>
  <si>
    <t xml:space="preserve">	Ordenación de Aguas Residuales, Drenaje y Alcantarillado</t>
  </si>
  <si>
    <t xml:space="preserve">	Otros de Protección Ambiental</t>
  </si>
  <si>
    <t xml:space="preserve">Ordenación de Aguas Residuales, Drenaje y Alcantarillado                       </t>
  </si>
  <si>
    <t xml:space="preserve">	Urbanización</t>
  </si>
  <si>
    <t xml:space="preserve">	Alumbrado Público</t>
  </si>
  <si>
    <t xml:space="preserve">Urbanización          </t>
  </si>
  <si>
    <t xml:space="preserve">Servicios Comunales               </t>
  </si>
  <si>
    <t xml:space="preserve">	Prestación de Servicios de Salud a la Comunidad</t>
  </si>
  <si>
    <t xml:space="preserve">	Protección Social en Salud</t>
  </si>
  <si>
    <t xml:space="preserve">	Deporte y Recreación</t>
  </si>
  <si>
    <t xml:space="preserve">Deporte y Recreación           </t>
  </si>
  <si>
    <t xml:space="preserve">	Educación Básica</t>
  </si>
  <si>
    <t xml:space="preserve">Otros de Seguridad Social y Asistencia Social           </t>
  </si>
  <si>
    <t xml:space="preserve">Otros de Protección Ambiental           </t>
  </si>
  <si>
    <t xml:space="preserve"> Asuntos Jurídicos     </t>
  </si>
  <si>
    <t xml:space="preserve">Presidencia / Gubernatura              </t>
  </si>
  <si>
    <t xml:space="preserve">Otros    </t>
  </si>
  <si>
    <t xml:space="preserve">Protección Civil    </t>
  </si>
  <si>
    <t xml:space="preserve">	Otros Asuntos Económicos</t>
  </si>
  <si>
    <t>Pag. 18</t>
  </si>
  <si>
    <t>https://www.sanpedro.gob.mx/transparencia/Archivos2022/PDF/DictamenPresupuestoEgresos2022.pdf</t>
  </si>
  <si>
    <t>Pag. 28-30</t>
  </si>
  <si>
    <t>Pag. 31</t>
  </si>
  <si>
    <t>Pag. 33-34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</si>
</sst>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%"/>
    <numFmt numFmtId="167" formatCode="#,##0;\(#,##0\)"/>
    <numFmt numFmtId="168" formatCode="#,##0.0;\(#,##0.0\)"/>
    <numFmt numFmtId="169" formatCode="_-* #,##0.0_-;\-* #,##0.0_-;_-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/>
    <xf numFmtId="0" fontId="3" fillId="2" borderId="0" xfId="0" applyFont="1" applyFill="1"/>
    <xf numFmtId="165" fontId="3" fillId="2" borderId="0" xfId="1" applyNumberFormat="1" applyFont="1" applyFill="1"/>
    <xf numFmtId="0" fontId="4" fillId="0" borderId="1" xfId="0" applyFont="1" applyBorder="1"/>
    <xf numFmtId="0" fontId="4" fillId="0" borderId="0" xfId="0" applyFont="1"/>
    <xf numFmtId="0" fontId="5" fillId="0" borderId="0" xfId="3"/>
    <xf numFmtId="0" fontId="3" fillId="0" borderId="1" xfId="0" applyFont="1" applyBorder="1"/>
    <xf numFmtId="165" fontId="3" fillId="0" borderId="1" xfId="1" applyNumberFormat="1" applyFont="1" applyBorder="1"/>
    <xf numFmtId="164" fontId="4" fillId="0" borderId="1" xfId="2" applyNumberFormat="1" applyFont="1" applyBorder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5" fontId="3" fillId="0" borderId="0" xfId="1" applyNumberFormat="1" applyFont="1" applyAlignment="1">
      <alignment horizontal="right" vertical="center" wrapText="1"/>
    </xf>
    <xf numFmtId="165" fontId="3" fillId="0" borderId="0" xfId="1" applyNumberFormat="1" applyFont="1" applyAlignment="1">
      <alignment horizontal="right"/>
    </xf>
    <xf numFmtId="165" fontId="4" fillId="2" borderId="1" xfId="1" applyNumberFormat="1" applyFont="1" applyFill="1" applyBorder="1" applyAlignment="1">
      <alignment horizontal="center" vertical="center" wrapText="1"/>
    </xf>
    <xf numFmtId="166" fontId="4" fillId="2" borderId="1" xfId="4" applyNumberFormat="1" applyFont="1" applyFill="1" applyBorder="1" applyAlignment="1">
      <alignment horizontal="center" vertical="center" wrapText="1"/>
    </xf>
    <xf numFmtId="167" fontId="3" fillId="0" borderId="1" xfId="2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7" fontId="4" fillId="0" borderId="1" xfId="2" applyNumberFormat="1" applyFont="1" applyBorder="1" applyAlignment="1">
      <alignment horizontal="right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168" fontId="3" fillId="2" borderId="1" xfId="1" applyNumberFormat="1" applyFont="1" applyFill="1" applyBorder="1" applyAlignment="1">
      <alignment horizontal="right" vertical="center" wrapText="1"/>
    </xf>
    <xf numFmtId="168" fontId="4" fillId="2" borderId="1" xfId="1" applyNumberFormat="1" applyFont="1" applyFill="1" applyBorder="1" applyAlignment="1">
      <alignment horizontal="right" vertical="center" wrapText="1"/>
    </xf>
    <xf numFmtId="168" fontId="3" fillId="2" borderId="1" xfId="1" applyNumberFormat="1" applyFont="1" applyFill="1" applyBorder="1" applyAlignment="1">
      <alignment vertical="center" wrapText="1"/>
    </xf>
    <xf numFmtId="165" fontId="3" fillId="2" borderId="0" xfId="1" applyNumberFormat="1" applyFont="1" applyFill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3" fillId="0" borderId="0" xfId="1" applyNumberFormat="1" applyFont="1" applyAlignment="1">
      <alignment horizontal="left" vertical="center" wrapText="1"/>
    </xf>
    <xf numFmtId="167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4" fillId="0" borderId="0" xfId="0" applyFont="1" applyBorder="1"/>
    <xf numFmtId="164" fontId="4" fillId="0" borderId="0" xfId="2" applyNumberFormat="1" applyFont="1" applyBorder="1"/>
    <xf numFmtId="0" fontId="0" fillId="0" borderId="0" xfId="0" applyAlignment="1">
      <alignment horizontal="right"/>
    </xf>
    <xf numFmtId="168" fontId="4" fillId="2" borderId="0" xfId="1" applyNumberFormat="1" applyFont="1" applyFill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left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169" fontId="3" fillId="0" borderId="1" xfId="1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9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7" fontId="4" fillId="0" borderId="0" xfId="2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165" fontId="3" fillId="0" borderId="1" xfId="1" applyNumberFormat="1" applyFont="1" applyBorder="1" applyAlignment="1">
      <alignment horizontal="left" vertical="center" wrapText="1"/>
    </xf>
    <xf numFmtId="168" fontId="3" fillId="0" borderId="1" xfId="0" applyNumberFormat="1" applyFont="1" applyBorder="1"/>
    <xf numFmtId="167" fontId="3" fillId="0" borderId="1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left" vertical="center" wrapText="1"/>
    </xf>
    <xf numFmtId="165" fontId="4" fillId="0" borderId="1" xfId="1" applyNumberFormat="1" applyFont="1" applyBorder="1"/>
    <xf numFmtId="168" fontId="4" fillId="0" borderId="1" xfId="0" applyNumberFormat="1" applyFont="1" applyBorder="1"/>
    <xf numFmtId="165" fontId="3" fillId="0" borderId="1" xfId="1" applyNumberFormat="1" applyFont="1" applyBorder="1" applyAlignment="1">
      <alignment wrapText="1"/>
    </xf>
  </cellXfs>
  <cellStyles count="5">
    <cellStyle name="Hipervínculo" xfId="3" builtinId="8"/>
    <cellStyle name="Millares" xfId="1" builtinId="3"/>
    <cellStyle name="Moneda" xfId="2" builtinId="4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pedro.gob.mx/transparencia/Archivos2022/PDF/DictamenPresupuestoEgresos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2/PDF/DictamenPresupuestoEgresos2022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anpedro.gob.mx/transparencia/Archivos2022/PDF/DictamenPresupuestoEgresos2022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anpedro.gob.mx/transparencia/Archivos2022/PDF/DictamenPresupuestoEgresos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75" zoomScaleNormal="75" workbookViewId="0">
      <selection activeCell="A17" sqref="A17"/>
    </sheetView>
  </sheetViews>
  <sheetFormatPr baseColWidth="10" defaultColWidth="11.44140625" defaultRowHeight="15.65" x14ac:dyDescent="0.25"/>
  <cols>
    <col min="1" max="1" width="58.44140625" style="2" customWidth="1"/>
    <col min="2" max="3" width="12.6640625" style="2" customWidth="1"/>
    <col min="4" max="4" width="14.6640625" style="2" customWidth="1"/>
    <col min="5" max="5" width="12.77734375" style="2" bestFit="1" customWidth="1"/>
    <col min="6" max="6" width="7.44140625" style="2" customWidth="1"/>
    <col min="7" max="16384" width="11.44140625" style="2"/>
  </cols>
  <sheetData>
    <row r="1" spans="1:6" x14ac:dyDescent="0.25">
      <c r="A1" s="7" t="s">
        <v>45</v>
      </c>
    </row>
    <row r="2" spans="1:6" x14ac:dyDescent="0.25">
      <c r="A2" s="41" t="s">
        <v>26</v>
      </c>
      <c r="B2" s="41"/>
      <c r="C2" s="41"/>
      <c r="D2" s="41"/>
      <c r="E2" s="41"/>
      <c r="F2" s="41"/>
    </row>
    <row r="3" spans="1:6" ht="31.25" x14ac:dyDescent="0.25">
      <c r="A3" s="44" t="s">
        <v>96</v>
      </c>
      <c r="B3" s="45" t="s">
        <v>97</v>
      </c>
      <c r="C3" s="45" t="s">
        <v>98</v>
      </c>
      <c r="D3" s="45" t="s">
        <v>99</v>
      </c>
      <c r="E3" s="45" t="s">
        <v>0</v>
      </c>
      <c r="F3" s="45" t="s">
        <v>1</v>
      </c>
    </row>
    <row r="4" spans="1:6" ht="23.8" customHeight="1" x14ac:dyDescent="0.25">
      <c r="A4" s="46" t="s">
        <v>2</v>
      </c>
      <c r="B4" s="47">
        <v>2683623.4672500016</v>
      </c>
      <c r="C4" s="47">
        <v>2343532.4868898429</v>
      </c>
      <c r="D4" s="47">
        <v>3009202.3653660063</v>
      </c>
      <c r="E4" s="47">
        <f>+D4-C4</f>
        <v>665669.87847616337</v>
      </c>
      <c r="F4" s="48">
        <f>+(E4/C4)*100</f>
        <v>28.404550916193593</v>
      </c>
    </row>
    <row r="5" spans="1:6" ht="23.8" customHeight="1" x14ac:dyDescent="0.25">
      <c r="A5" s="46" t="s">
        <v>3</v>
      </c>
      <c r="B5" s="49">
        <v>793414.07082999987</v>
      </c>
      <c r="C5" s="49">
        <v>543577.83010999986</v>
      </c>
      <c r="D5" s="49">
        <v>1119057.8359227001</v>
      </c>
      <c r="E5" s="49">
        <f t="shared" ref="E5:E7" si="0">+D5-C5</f>
        <v>575480.00581270026</v>
      </c>
      <c r="F5" s="48">
        <f>+(E5/C5)*100</f>
        <v>105.86892509877465</v>
      </c>
    </row>
    <row r="6" spans="1:6" ht="23.8" customHeight="1" x14ac:dyDescent="0.25">
      <c r="A6" s="46" t="s">
        <v>100</v>
      </c>
      <c r="B6" s="49">
        <v>9552.8520000000008</v>
      </c>
      <c r="C6" s="49">
        <v>9552.8520000000008</v>
      </c>
      <c r="D6" s="49">
        <v>9552.8520000000008</v>
      </c>
      <c r="E6" s="49">
        <f t="shared" si="0"/>
        <v>0</v>
      </c>
      <c r="F6" s="48">
        <f>+(E6/C6)*100</f>
        <v>0</v>
      </c>
    </row>
    <row r="7" spans="1:6" ht="23.8" customHeight="1" x14ac:dyDescent="0.25">
      <c r="A7" s="46" t="s">
        <v>101</v>
      </c>
      <c r="B7" s="49">
        <v>161366.53191999998</v>
      </c>
      <c r="C7" s="49">
        <v>166756.39250999998</v>
      </c>
      <c r="D7" s="49">
        <v>180259.86671023999</v>
      </c>
      <c r="E7" s="49">
        <f t="shared" si="0"/>
        <v>13503.474200240016</v>
      </c>
      <c r="F7" s="48">
        <f>+(E7/C7)*100</f>
        <v>8.0977250688786917</v>
      </c>
    </row>
    <row r="8" spans="1:6" ht="23.8" customHeight="1" x14ac:dyDescent="0.25">
      <c r="A8" s="40" t="s">
        <v>4</v>
      </c>
      <c r="B8" s="26">
        <f>SUM(B4:B7)</f>
        <v>3647956.9220000012</v>
      </c>
      <c r="C8" s="26">
        <f>SUM(C4:C7)</f>
        <v>3063419.561509843</v>
      </c>
      <c r="D8" s="26">
        <f>SUM(D4:D7)</f>
        <v>4318072.9199989466</v>
      </c>
      <c r="E8" s="26">
        <f>SUM(E4:E7)</f>
        <v>1254653.3584891038</v>
      </c>
      <c r="F8" s="50">
        <f>+(E8/C8)*100</f>
        <v>40.955975285041688</v>
      </c>
    </row>
    <row r="9" spans="1:6" x14ac:dyDescent="0.25">
      <c r="B9" s="2" t="s">
        <v>102</v>
      </c>
    </row>
    <row r="11" spans="1:6" ht="16.3" x14ac:dyDescent="0.3">
      <c r="A11" s="8" t="s">
        <v>173</v>
      </c>
      <c r="F11" s="2" t="s">
        <v>172</v>
      </c>
    </row>
  </sheetData>
  <mergeCells count="1">
    <mergeCell ref="A2:F2"/>
  </mergeCells>
  <hyperlinks>
    <hyperlink ref="A1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75" zoomScaleNormal="75" workbookViewId="0">
      <selection activeCell="B6" sqref="B6"/>
    </sheetView>
  </sheetViews>
  <sheetFormatPr baseColWidth="10" defaultRowHeight="16.3" x14ac:dyDescent="0.3"/>
  <cols>
    <col min="1" max="1" width="36.33203125" bestFit="1" customWidth="1"/>
    <col min="2" max="5" width="14" customWidth="1"/>
    <col min="6" max="6" width="12.21875" style="38" bestFit="1" customWidth="1"/>
  </cols>
  <sheetData>
    <row r="1" spans="1:6" x14ac:dyDescent="0.3">
      <c r="A1" s="1" t="s">
        <v>5</v>
      </c>
    </row>
    <row r="2" spans="1:6" x14ac:dyDescent="0.3">
      <c r="A2" s="42" t="s">
        <v>26</v>
      </c>
      <c r="B2" s="42"/>
      <c r="C2" s="42"/>
      <c r="D2" s="42"/>
      <c r="E2" s="42"/>
      <c r="F2" s="42"/>
    </row>
    <row r="3" spans="1:6" ht="46.9" x14ac:dyDescent="0.3">
      <c r="A3" s="20" t="s">
        <v>7</v>
      </c>
      <c r="B3" s="20" t="s">
        <v>97</v>
      </c>
      <c r="C3" s="20" t="s">
        <v>98</v>
      </c>
      <c r="D3" s="20" t="s">
        <v>99</v>
      </c>
      <c r="E3" s="20" t="s">
        <v>0</v>
      </c>
      <c r="F3" s="21" t="s">
        <v>1</v>
      </c>
    </row>
    <row r="4" spans="1:6" x14ac:dyDescent="0.3">
      <c r="A4" s="9" t="s">
        <v>46</v>
      </c>
      <c r="B4" s="10">
        <v>17338.171300000002</v>
      </c>
      <c r="C4" s="10">
        <v>15661.565899223331</v>
      </c>
      <c r="D4" s="10">
        <v>21015.57913610604</v>
      </c>
      <c r="E4" s="34">
        <f>+D4-C4</f>
        <v>5354.013236882709</v>
      </c>
      <c r="F4" s="27">
        <f t="shared" ref="F4:F29" si="0">IF(E4=0,0,IF(C4=0,100,(D4/C4*100-100)))</f>
        <v>34.185682781235926</v>
      </c>
    </row>
    <row r="5" spans="1:6" x14ac:dyDescent="0.3">
      <c r="A5" s="9" t="s">
        <v>103</v>
      </c>
      <c r="B5" s="10">
        <v>127661.42111</v>
      </c>
      <c r="C5" s="10">
        <v>114461.99106801905</v>
      </c>
      <c r="D5" s="10">
        <v>139408.31211418143</v>
      </c>
      <c r="E5" s="34">
        <f>+D5-C5</f>
        <v>24946.321046162382</v>
      </c>
      <c r="F5" s="27">
        <f t="shared" si="0"/>
        <v>21.794414734003738</v>
      </c>
    </row>
    <row r="6" spans="1:6" x14ac:dyDescent="0.3">
      <c r="A6" s="9" t="s">
        <v>55</v>
      </c>
      <c r="B6" s="10">
        <v>153972.2321900001</v>
      </c>
      <c r="C6" s="10">
        <v>128833.49981588194</v>
      </c>
      <c r="D6" s="10">
        <v>163015.29120632241</v>
      </c>
      <c r="E6" s="34">
        <f>+D6-C6</f>
        <v>34181.79139044047</v>
      </c>
      <c r="F6" s="27">
        <f t="shared" si="0"/>
        <v>26.531757220979202</v>
      </c>
    </row>
    <row r="7" spans="1:6" x14ac:dyDescent="0.3">
      <c r="A7" s="35" t="s">
        <v>53</v>
      </c>
      <c r="B7" s="10">
        <v>129615.85284000001</v>
      </c>
      <c r="C7" s="10">
        <v>123699.04725800254</v>
      </c>
      <c r="D7" s="10">
        <v>138212.96674771115</v>
      </c>
      <c r="E7" s="34">
        <f t="shared" ref="E7:E28" si="1">+D7-C7</f>
        <v>14513.919489708613</v>
      </c>
      <c r="F7" s="27">
        <f t="shared" si="0"/>
        <v>11.733250830490661</v>
      </c>
    </row>
    <row r="8" spans="1:6" x14ac:dyDescent="0.3">
      <c r="A8" s="35" t="s">
        <v>57</v>
      </c>
      <c r="B8" s="10">
        <v>145238.75244999994</v>
      </c>
      <c r="C8" s="10">
        <v>126735.60010165666</v>
      </c>
      <c r="D8" s="10">
        <v>163610.42070825177</v>
      </c>
      <c r="E8" s="34">
        <f t="shared" si="1"/>
        <v>36874.820606595109</v>
      </c>
      <c r="F8" s="27">
        <f t="shared" si="0"/>
        <v>29.09586617889309</v>
      </c>
    </row>
    <row r="9" spans="1:6" x14ac:dyDescent="0.3">
      <c r="A9" s="35" t="s">
        <v>59</v>
      </c>
      <c r="B9" s="10">
        <v>59381.984560000019</v>
      </c>
      <c r="C9" s="10">
        <v>49032.199794647269</v>
      </c>
      <c r="D9" s="10">
        <v>63040.894117798096</v>
      </c>
      <c r="E9" s="34">
        <f t="shared" si="1"/>
        <v>14008.694323150827</v>
      </c>
      <c r="F9" s="27">
        <f t="shared" si="0"/>
        <v>28.570397375236922</v>
      </c>
    </row>
    <row r="10" spans="1:6" x14ac:dyDescent="0.3">
      <c r="A10" s="35" t="s">
        <v>61</v>
      </c>
      <c r="B10" s="10">
        <v>111421.10099999998</v>
      </c>
      <c r="C10" s="10">
        <v>97305.679683968585</v>
      </c>
      <c r="D10" s="10">
        <v>147283.07163289833</v>
      </c>
      <c r="E10" s="34">
        <f t="shared" si="1"/>
        <v>49977.39194892974</v>
      </c>
      <c r="F10" s="27">
        <f t="shared" si="0"/>
        <v>51.361227948098559</v>
      </c>
    </row>
    <row r="11" spans="1:6" x14ac:dyDescent="0.3">
      <c r="A11" s="35" t="s">
        <v>104</v>
      </c>
      <c r="B11" s="10">
        <v>48675.76044000002</v>
      </c>
      <c r="C11" s="10">
        <v>36589.486777054888</v>
      </c>
      <c r="D11" s="10">
        <v>45114.369214240287</v>
      </c>
      <c r="E11" s="34">
        <f t="shared" si="1"/>
        <v>8524.8824371853989</v>
      </c>
      <c r="F11" s="27">
        <f t="shared" si="0"/>
        <v>23.298720993625182</v>
      </c>
    </row>
    <row r="12" spans="1:6" x14ac:dyDescent="0.3">
      <c r="A12" s="35" t="s">
        <v>63</v>
      </c>
      <c r="B12" s="10">
        <v>49870.870049999998</v>
      </c>
      <c r="C12" s="10">
        <v>41043.369874710275</v>
      </c>
      <c r="D12" s="10">
        <v>53107.137246525279</v>
      </c>
      <c r="E12" s="34">
        <f t="shared" si="1"/>
        <v>12063.767371815004</v>
      </c>
      <c r="F12" s="27">
        <f t="shared" si="0"/>
        <v>29.392731173490574</v>
      </c>
    </row>
    <row r="13" spans="1:6" x14ac:dyDescent="0.3">
      <c r="A13" s="35" t="s">
        <v>105</v>
      </c>
      <c r="B13" s="10">
        <v>30934.018410000001</v>
      </c>
      <c r="C13" s="10">
        <v>25526.644106423388</v>
      </c>
      <c r="D13" s="10">
        <v>40781.554035446512</v>
      </c>
      <c r="E13" s="34">
        <f t="shared" si="1"/>
        <v>15254.909929023124</v>
      </c>
      <c r="F13" s="27">
        <f t="shared" si="0"/>
        <v>59.760734178075779</v>
      </c>
    </row>
    <row r="14" spans="1:6" x14ac:dyDescent="0.3">
      <c r="A14" s="35" t="s">
        <v>67</v>
      </c>
      <c r="B14" s="10">
        <v>645262.36205000058</v>
      </c>
      <c r="C14" s="10">
        <v>622445.62586975109</v>
      </c>
      <c r="D14" s="10">
        <v>758866.72084292746</v>
      </c>
      <c r="E14" s="34">
        <f t="shared" si="1"/>
        <v>136421.09497317637</v>
      </c>
      <c r="F14" s="27">
        <f t="shared" si="0"/>
        <v>21.91694973879099</v>
      </c>
    </row>
    <row r="15" spans="1:6" x14ac:dyDescent="0.3">
      <c r="A15" s="35" t="s">
        <v>69</v>
      </c>
      <c r="B15" s="10">
        <v>532531.31088999985</v>
      </c>
      <c r="C15" s="10">
        <v>465512.43360973801</v>
      </c>
      <c r="D15" s="10">
        <v>623780.14510698477</v>
      </c>
      <c r="E15" s="34">
        <f t="shared" si="1"/>
        <v>158267.71149724675</v>
      </c>
      <c r="F15" s="27">
        <f t="shared" si="0"/>
        <v>33.998600267233769</v>
      </c>
    </row>
    <row r="16" spans="1:6" x14ac:dyDescent="0.3">
      <c r="A16" s="9" t="s">
        <v>106</v>
      </c>
      <c r="B16" s="10">
        <v>27015.157909999998</v>
      </c>
      <c r="C16" s="10">
        <v>22040.3805717666</v>
      </c>
      <c r="D16" s="10">
        <v>32441.560012003283</v>
      </c>
      <c r="E16" s="34">
        <f t="shared" si="1"/>
        <v>10401.179440236683</v>
      </c>
      <c r="F16" s="27">
        <f t="shared" si="0"/>
        <v>47.191469341325444</v>
      </c>
    </row>
    <row r="17" spans="1:6" x14ac:dyDescent="0.3">
      <c r="A17" s="9" t="s">
        <v>107</v>
      </c>
      <c r="B17" s="10">
        <v>100530.94588999997</v>
      </c>
      <c r="C17" s="10">
        <v>88645.698332697051</v>
      </c>
      <c r="D17" s="10">
        <v>150445.79981073193</v>
      </c>
      <c r="E17" s="34">
        <f t="shared" si="1"/>
        <v>61800.101478034878</v>
      </c>
      <c r="F17" s="27">
        <f t="shared" si="0"/>
        <v>69.715849319718046</v>
      </c>
    </row>
    <row r="18" spans="1:6" x14ac:dyDescent="0.3">
      <c r="A18" s="9" t="s">
        <v>108</v>
      </c>
      <c r="B18" s="10">
        <v>29843.157159999995</v>
      </c>
      <c r="C18" s="10">
        <v>21660.508591051599</v>
      </c>
      <c r="D18" s="10">
        <v>26794.198162011395</v>
      </c>
      <c r="E18" s="34">
        <f t="shared" si="1"/>
        <v>5133.6895709597957</v>
      </c>
      <c r="F18" s="27">
        <f t="shared" si="0"/>
        <v>23.70068804885139</v>
      </c>
    </row>
    <row r="19" spans="1:6" x14ac:dyDescent="0.3">
      <c r="A19" s="9" t="s">
        <v>109</v>
      </c>
      <c r="B19" s="10">
        <v>27000.451720000005</v>
      </c>
      <c r="C19" s="10">
        <v>21403.401997336936</v>
      </c>
      <c r="D19" s="10">
        <v>31149.354366453859</v>
      </c>
      <c r="E19" s="34">
        <f t="shared" si="1"/>
        <v>9745.9523691169234</v>
      </c>
      <c r="F19" s="27">
        <f t="shared" si="0"/>
        <v>45.534594782313292</v>
      </c>
    </row>
    <row r="20" spans="1:6" x14ac:dyDescent="0.3">
      <c r="A20" s="9" t="s">
        <v>110</v>
      </c>
      <c r="B20" s="10">
        <v>17571.222470000004</v>
      </c>
      <c r="C20" s="10">
        <v>12089.587882346241</v>
      </c>
      <c r="D20" s="10">
        <v>13255.65287969057</v>
      </c>
      <c r="E20" s="34">
        <f t="shared" si="1"/>
        <v>1166.0649973443287</v>
      </c>
      <c r="F20" s="27">
        <f t="shared" si="0"/>
        <v>9.6452005535033152</v>
      </c>
    </row>
    <row r="21" spans="1:6" x14ac:dyDescent="0.3">
      <c r="A21" s="9" t="s">
        <v>73</v>
      </c>
      <c r="B21" s="10">
        <v>98117.520220000035</v>
      </c>
      <c r="C21" s="10">
        <v>105771.08445856532</v>
      </c>
      <c r="D21" s="10">
        <v>145883.88453979761</v>
      </c>
      <c r="E21" s="34">
        <f t="shared" si="1"/>
        <v>40112.800081232286</v>
      </c>
      <c r="F21" s="27">
        <f t="shared" si="0"/>
        <v>37.924164516764534</v>
      </c>
    </row>
    <row r="22" spans="1:6" x14ac:dyDescent="0.3">
      <c r="A22" s="9" t="s">
        <v>93</v>
      </c>
      <c r="B22" s="10">
        <v>203007.70650999993</v>
      </c>
      <c r="C22" s="10">
        <v>233324.18517699998</v>
      </c>
      <c r="D22" s="10">
        <v>244216.77319616836</v>
      </c>
      <c r="E22" s="34">
        <f t="shared" si="1"/>
        <v>10892.588019168383</v>
      </c>
      <c r="F22" s="27">
        <f t="shared" si="0"/>
        <v>4.6684350406732449</v>
      </c>
    </row>
    <row r="23" spans="1:6" x14ac:dyDescent="0.3">
      <c r="A23" s="9" t="s">
        <v>77</v>
      </c>
      <c r="B23" s="10">
        <v>145000</v>
      </c>
      <c r="C23" s="10">
        <v>63961.453000000001</v>
      </c>
      <c r="D23" s="10">
        <v>181038.54699999999</v>
      </c>
      <c r="E23" s="34">
        <f t="shared" si="1"/>
        <v>117077.09399999998</v>
      </c>
      <c r="F23" s="27">
        <f t="shared" si="0"/>
        <v>183.0432057257986</v>
      </c>
    </row>
    <row r="24" spans="1:6" x14ac:dyDescent="0.3">
      <c r="A24" s="9" t="s">
        <v>75</v>
      </c>
      <c r="B24" s="10">
        <v>145000</v>
      </c>
      <c r="C24" s="10">
        <v>94545.435530000002</v>
      </c>
      <c r="D24" s="10">
        <v>7000</v>
      </c>
      <c r="E24" s="34">
        <f t="shared" si="1"/>
        <v>-87545.435530000002</v>
      </c>
      <c r="F24" s="27">
        <f t="shared" si="0"/>
        <v>-92.59615235705499</v>
      </c>
    </row>
    <row r="25" spans="1:6" x14ac:dyDescent="0.3">
      <c r="A25" s="9" t="s">
        <v>111</v>
      </c>
      <c r="B25" s="10">
        <v>120577.68321</v>
      </c>
      <c r="C25" s="10">
        <v>73674.330230000036</v>
      </c>
      <c r="D25" s="10">
        <v>109200.15140270002</v>
      </c>
      <c r="E25" s="34">
        <f t="shared" si="1"/>
        <v>35525.821172699987</v>
      </c>
      <c r="F25" s="27">
        <f t="shared" si="0"/>
        <v>48.220080266483308</v>
      </c>
    </row>
    <row r="26" spans="1:6" x14ac:dyDescent="0.3">
      <c r="A26" s="9" t="s">
        <v>112</v>
      </c>
      <c r="B26" s="10">
        <v>672836.38762000005</v>
      </c>
      <c r="C26" s="10">
        <v>469903.49987999984</v>
      </c>
      <c r="D26" s="10">
        <v>1009857.68452</v>
      </c>
      <c r="E26" s="34">
        <f t="shared" si="1"/>
        <v>539954.18464000011</v>
      </c>
      <c r="F26" s="27">
        <f t="shared" si="0"/>
        <v>114.90746180394257</v>
      </c>
    </row>
    <row r="27" spans="1:6" x14ac:dyDescent="0.3">
      <c r="A27" s="9" t="s">
        <v>94</v>
      </c>
      <c r="B27" s="10">
        <v>6525.7470199999998</v>
      </c>
      <c r="C27" s="10">
        <v>6525.7474774842913</v>
      </c>
      <c r="D27" s="10">
        <v>6990.5400603446242</v>
      </c>
      <c r="E27" s="34">
        <f t="shared" si="1"/>
        <v>464.79258286033291</v>
      </c>
      <c r="F27" s="27">
        <f t="shared" si="0"/>
        <v>7.1224420568525062</v>
      </c>
    </row>
    <row r="28" spans="1:6" x14ac:dyDescent="0.3">
      <c r="A28" s="9" t="s">
        <v>95</v>
      </c>
      <c r="B28" s="10">
        <v>3027.1049800000001</v>
      </c>
      <c r="C28" s="10">
        <v>3027.1045225157086</v>
      </c>
      <c r="D28" s="10">
        <v>2562.3119396553761</v>
      </c>
      <c r="E28" s="34">
        <f t="shared" si="1"/>
        <v>-464.79258286033246</v>
      </c>
      <c r="F28" s="27">
        <f t="shared" si="0"/>
        <v>-15.354361879584559</v>
      </c>
    </row>
    <row r="29" spans="1:6" x14ac:dyDescent="0.3">
      <c r="A29" s="6" t="s">
        <v>4</v>
      </c>
      <c r="B29" s="11">
        <f>SUM(B4:B28)</f>
        <v>3647956.9220000003</v>
      </c>
      <c r="C29" s="11">
        <f>SUM(C4:C28)</f>
        <v>3063419.5615098407</v>
      </c>
      <c r="D29" s="11">
        <f>SUM(D4:D28)</f>
        <v>4318072.9199989513</v>
      </c>
      <c r="E29" s="11">
        <f>SUM(E4:E28)</f>
        <v>1254653.3584891097</v>
      </c>
      <c r="F29" s="28">
        <f t="shared" si="0"/>
        <v>40.955975285041944</v>
      </c>
    </row>
    <row r="30" spans="1:6" x14ac:dyDescent="0.3">
      <c r="A30" s="36"/>
      <c r="B30" s="37"/>
      <c r="C30" s="37"/>
      <c r="D30" s="37"/>
      <c r="E30" s="37"/>
      <c r="F30" s="39"/>
    </row>
    <row r="31" spans="1:6" x14ac:dyDescent="0.3">
      <c r="A31" s="36"/>
      <c r="B31" s="37"/>
      <c r="C31" s="37"/>
      <c r="D31" s="37"/>
      <c r="E31" s="37"/>
      <c r="F31" s="39"/>
    </row>
    <row r="32" spans="1:6" x14ac:dyDescent="0.3">
      <c r="A32" s="8" t="s">
        <v>173</v>
      </c>
      <c r="F32" s="38" t="s">
        <v>175</v>
      </c>
    </row>
  </sheetData>
  <mergeCells count="1">
    <mergeCell ref="A2:F2"/>
  </mergeCells>
  <hyperlinks>
    <hyperlink ref="A3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zoomScale="75" zoomScaleNormal="75" workbookViewId="0">
      <pane ySplit="3" topLeftCell="A4" activePane="bottomLeft" state="frozen"/>
      <selection pane="bottomLeft" activeCell="B15" sqref="B15"/>
    </sheetView>
  </sheetViews>
  <sheetFormatPr baseColWidth="10" defaultColWidth="11" defaultRowHeight="15.65" x14ac:dyDescent="0.25"/>
  <cols>
    <col min="1" max="1" width="36.44140625" style="2" customWidth="1"/>
    <col min="2" max="2" width="31.6640625" style="2" customWidth="1"/>
    <col min="3" max="3" width="13.88671875" style="18" customWidth="1"/>
    <col min="4" max="5" width="13.88671875" style="19" customWidth="1"/>
    <col min="6" max="6" width="12.44140625" style="17" customWidth="1"/>
    <col min="7" max="7" width="10.88671875" style="17" customWidth="1"/>
    <col min="8" max="16384" width="11" style="2"/>
  </cols>
  <sheetData>
    <row r="1" spans="1:7" x14ac:dyDescent="0.25">
      <c r="A1" s="7" t="s">
        <v>44</v>
      </c>
    </row>
    <row r="2" spans="1:7" x14ac:dyDescent="0.25">
      <c r="A2" s="41" t="s">
        <v>26</v>
      </c>
      <c r="B2" s="41"/>
      <c r="C2" s="41"/>
      <c r="D2" s="41"/>
      <c r="E2" s="41"/>
      <c r="F2" s="41"/>
      <c r="G2" s="41"/>
    </row>
    <row r="3" spans="1:7" s="12" customFormat="1" ht="35.35" customHeight="1" x14ac:dyDescent="0.3">
      <c r="A3" s="57" t="s">
        <v>42</v>
      </c>
      <c r="B3" s="57" t="s">
        <v>43</v>
      </c>
      <c r="C3" s="57" t="s">
        <v>97</v>
      </c>
      <c r="D3" s="57" t="s">
        <v>98</v>
      </c>
      <c r="E3" s="57" t="s">
        <v>99</v>
      </c>
      <c r="F3" s="57" t="s">
        <v>0</v>
      </c>
      <c r="G3" s="57" t="s">
        <v>1</v>
      </c>
    </row>
    <row r="4" spans="1:7" x14ac:dyDescent="0.25">
      <c r="A4" s="55" t="s">
        <v>46</v>
      </c>
      <c r="B4" s="13" t="s">
        <v>47</v>
      </c>
      <c r="C4" s="23">
        <v>15323.021399999996</v>
      </c>
      <c r="D4" s="23">
        <v>14193.358154923331</v>
      </c>
      <c r="E4" s="23">
        <v>18311.788991816149</v>
      </c>
      <c r="F4" s="22">
        <v>4118.4308368928178</v>
      </c>
      <c r="G4" s="27">
        <v>29.016606161412433</v>
      </c>
    </row>
    <row r="5" spans="1:7" x14ac:dyDescent="0.25">
      <c r="A5" s="51"/>
      <c r="B5" s="13" t="s">
        <v>48</v>
      </c>
      <c r="C5" s="23">
        <v>1344.99828</v>
      </c>
      <c r="D5" s="23">
        <v>1090.8967243000002</v>
      </c>
      <c r="E5" s="23">
        <v>1938.9741442898876</v>
      </c>
      <c r="F5" s="22">
        <v>848.0774199898874</v>
      </c>
      <c r="G5" s="27">
        <v>77.741311445781122</v>
      </c>
    </row>
    <row r="6" spans="1:7" x14ac:dyDescent="0.25">
      <c r="A6" s="51"/>
      <c r="B6" s="13" t="s">
        <v>49</v>
      </c>
      <c r="C6" s="23">
        <v>670.15161999999998</v>
      </c>
      <c r="D6" s="23">
        <v>377.31102000000004</v>
      </c>
      <c r="E6" s="23">
        <v>764.81600000000003</v>
      </c>
      <c r="F6" s="22">
        <v>387.50497999999999</v>
      </c>
      <c r="G6" s="27">
        <v>102.70173927069501</v>
      </c>
    </row>
    <row r="7" spans="1:7" ht="31.25" x14ac:dyDescent="0.25">
      <c r="A7" s="51"/>
      <c r="B7" s="13" t="s">
        <v>52</v>
      </c>
      <c r="C7" s="23">
        <v>0</v>
      </c>
      <c r="D7" s="23">
        <v>12</v>
      </c>
      <c r="E7" s="23">
        <v>300</v>
      </c>
      <c r="F7" s="22">
        <v>288</v>
      </c>
      <c r="G7" s="27">
        <v>2400</v>
      </c>
    </row>
    <row r="8" spans="1:7" x14ac:dyDescent="0.25">
      <c r="A8" s="55" t="s">
        <v>50</v>
      </c>
      <c r="B8" s="14"/>
      <c r="C8" s="24">
        <v>17338.171299999998</v>
      </c>
      <c r="D8" s="24">
        <v>15673.565899223331</v>
      </c>
      <c r="E8" s="24">
        <v>21315.579136106036</v>
      </c>
      <c r="F8" s="25">
        <v>5642.0132368827053</v>
      </c>
      <c r="G8" s="28">
        <v>35.996998214441319</v>
      </c>
    </row>
    <row r="9" spans="1:7" x14ac:dyDescent="0.25">
      <c r="A9" s="55" t="s">
        <v>113</v>
      </c>
      <c r="B9" s="13" t="s">
        <v>47</v>
      </c>
      <c r="C9" s="23">
        <v>108614.75131999998</v>
      </c>
      <c r="D9" s="23">
        <v>100841.61064926531</v>
      </c>
      <c r="E9" s="23">
        <v>115275.54252271079</v>
      </c>
      <c r="F9" s="22">
        <v>14433.931873445486</v>
      </c>
      <c r="G9" s="27">
        <v>14.313468200788449</v>
      </c>
    </row>
    <row r="10" spans="1:7" x14ac:dyDescent="0.25">
      <c r="A10" s="51"/>
      <c r="B10" s="13" t="s">
        <v>48</v>
      </c>
      <c r="C10" s="23">
        <v>6037.7610500000001</v>
      </c>
      <c r="D10" s="23">
        <v>6704.1069413000005</v>
      </c>
      <c r="E10" s="23">
        <v>11913.603174863036</v>
      </c>
      <c r="F10" s="22">
        <v>5209.4962335630353</v>
      </c>
      <c r="G10" s="27">
        <v>77.706043163936414</v>
      </c>
    </row>
    <row r="11" spans="1:7" x14ac:dyDescent="0.25">
      <c r="A11" s="51"/>
      <c r="B11" s="13" t="s">
        <v>49</v>
      </c>
      <c r="C11" s="23">
        <v>12981.908740000003</v>
      </c>
      <c r="D11" s="23">
        <v>6893.7734774538521</v>
      </c>
      <c r="E11" s="23">
        <v>12196.666416607612</v>
      </c>
      <c r="F11" s="22">
        <v>5302.8929391537595</v>
      </c>
      <c r="G11" s="27">
        <v>76.922935696928803</v>
      </c>
    </row>
    <row r="12" spans="1:7" ht="31.25" x14ac:dyDescent="0.25">
      <c r="A12" s="51"/>
      <c r="B12" s="13" t="s">
        <v>51</v>
      </c>
      <c r="C12" s="23">
        <v>27</v>
      </c>
      <c r="D12" s="23">
        <v>22.5</v>
      </c>
      <c r="E12" s="23">
        <v>22.5</v>
      </c>
      <c r="F12" s="22">
        <v>0</v>
      </c>
      <c r="G12" s="27">
        <v>0</v>
      </c>
    </row>
    <row r="13" spans="1:7" ht="31.25" x14ac:dyDescent="0.25">
      <c r="A13" s="51"/>
      <c r="B13" s="13" t="s">
        <v>52</v>
      </c>
      <c r="C13" s="23">
        <v>2956.25056</v>
      </c>
      <c r="D13" s="23">
        <v>1364.8567399999999</v>
      </c>
      <c r="E13" s="23">
        <v>10414.040000000001</v>
      </c>
      <c r="F13" s="22">
        <v>9049.1832600000016</v>
      </c>
      <c r="G13" s="27">
        <v>663.01341340776924</v>
      </c>
    </row>
    <row r="14" spans="1:7" x14ac:dyDescent="0.25">
      <c r="A14" s="55" t="s">
        <v>114</v>
      </c>
      <c r="B14" s="14"/>
      <c r="C14" s="24">
        <v>130617.67166999998</v>
      </c>
      <c r="D14" s="24">
        <v>115826.84780801916</v>
      </c>
      <c r="E14" s="24">
        <v>149822.35211418144</v>
      </c>
      <c r="F14" s="25">
        <v>33995.504306162286</v>
      </c>
      <c r="G14" s="28">
        <v>29.35028013756293</v>
      </c>
    </row>
    <row r="15" spans="1:7" x14ac:dyDescent="0.25">
      <c r="A15" s="55" t="s">
        <v>53</v>
      </c>
      <c r="B15" s="13" t="s">
        <v>47</v>
      </c>
      <c r="C15" s="23">
        <v>49597.65658999997</v>
      </c>
      <c r="D15" s="23">
        <v>47371.621083419661</v>
      </c>
      <c r="E15" s="23">
        <v>51853.892415083115</v>
      </c>
      <c r="F15" s="22">
        <v>4482.2713316634545</v>
      </c>
      <c r="G15" s="27">
        <v>9.4619335989586286</v>
      </c>
    </row>
    <row r="16" spans="1:7" x14ac:dyDescent="0.25">
      <c r="A16" s="51"/>
      <c r="B16" s="13" t="s">
        <v>48</v>
      </c>
      <c r="C16" s="23">
        <v>2906.9240700000005</v>
      </c>
      <c r="D16" s="23">
        <v>2207.3082838000009</v>
      </c>
      <c r="E16" s="23">
        <v>4142.8000557123596</v>
      </c>
      <c r="F16" s="22">
        <v>1935.4917719123587</v>
      </c>
      <c r="G16" s="27">
        <v>87.685611752441957</v>
      </c>
    </row>
    <row r="17" spans="1:7" x14ac:dyDescent="0.25">
      <c r="A17" s="51"/>
      <c r="B17" s="13" t="s">
        <v>49</v>
      </c>
      <c r="C17" s="23">
        <v>77111.272179999971</v>
      </c>
      <c r="D17" s="23">
        <v>74120.117890782843</v>
      </c>
      <c r="E17" s="23">
        <v>82216.274276915603</v>
      </c>
      <c r="F17" s="22">
        <v>8096.1563861327595</v>
      </c>
      <c r="G17" s="27">
        <v>10.923021463703787</v>
      </c>
    </row>
    <row r="18" spans="1:7" ht="31.25" x14ac:dyDescent="0.25">
      <c r="A18" s="51"/>
      <c r="B18" s="13" t="s">
        <v>51</v>
      </c>
      <c r="C18" s="23">
        <v>0</v>
      </c>
      <c r="D18" s="23">
        <v>0</v>
      </c>
      <c r="E18" s="23">
        <v>0</v>
      </c>
      <c r="F18" s="22">
        <v>0</v>
      </c>
      <c r="G18" s="27">
        <v>0</v>
      </c>
    </row>
    <row r="19" spans="1:7" ht="31.25" x14ac:dyDescent="0.25">
      <c r="A19" s="51"/>
      <c r="B19" s="13" t="s">
        <v>52</v>
      </c>
      <c r="C19" s="23">
        <v>0</v>
      </c>
      <c r="D19" s="23">
        <v>9.8356399999999997</v>
      </c>
      <c r="E19" s="23">
        <v>5565</v>
      </c>
      <c r="F19" s="22">
        <v>5555.1643599999998</v>
      </c>
      <c r="G19" s="27">
        <v>100</v>
      </c>
    </row>
    <row r="20" spans="1:7" x14ac:dyDescent="0.25">
      <c r="A20" s="51"/>
      <c r="B20" s="13" t="s">
        <v>115</v>
      </c>
      <c r="C20" s="23">
        <v>9552.8520000000008</v>
      </c>
      <c r="D20" s="23">
        <v>9552.8520000000008</v>
      </c>
      <c r="E20" s="23">
        <v>9552.8520000000008</v>
      </c>
      <c r="F20" s="22">
        <v>0</v>
      </c>
      <c r="G20" s="27">
        <v>0</v>
      </c>
    </row>
    <row r="21" spans="1:7" x14ac:dyDescent="0.25">
      <c r="A21" s="14" t="s">
        <v>54</v>
      </c>
      <c r="B21" s="14"/>
      <c r="C21" s="24">
        <v>139168.70483999993</v>
      </c>
      <c r="D21" s="24">
        <v>133261.7348980025</v>
      </c>
      <c r="E21" s="24">
        <v>153330.81874771111</v>
      </c>
      <c r="F21" s="25">
        <v>20069.083849708608</v>
      </c>
      <c r="G21" s="28">
        <v>15.059899876787084</v>
      </c>
    </row>
    <row r="22" spans="1:7" ht="16.3" x14ac:dyDescent="0.25">
      <c r="A22" s="56" t="s">
        <v>55</v>
      </c>
      <c r="B22" s="13" t="s">
        <v>47</v>
      </c>
      <c r="C22" s="23">
        <v>101236.69068000004</v>
      </c>
      <c r="D22" s="23">
        <v>86819.29658605931</v>
      </c>
      <c r="E22" s="23">
        <v>100683.16020715631</v>
      </c>
      <c r="F22" s="22">
        <v>13863.863621097</v>
      </c>
      <c r="G22" s="27">
        <v>15.968643108452849</v>
      </c>
    </row>
    <row r="23" spans="1:7" ht="16.3" x14ac:dyDescent="0.25">
      <c r="A23" s="59"/>
      <c r="B23" s="13" t="s">
        <v>48</v>
      </c>
      <c r="C23" s="23">
        <v>1704.04682</v>
      </c>
      <c r="D23" s="23">
        <v>4398.7866101999989</v>
      </c>
      <c r="E23" s="23">
        <v>9242.0570054923573</v>
      </c>
      <c r="F23" s="22">
        <v>4843.2703952923584</v>
      </c>
      <c r="G23" s="27">
        <v>110.10469078135505</v>
      </c>
    </row>
    <row r="24" spans="1:7" ht="16.3" x14ac:dyDescent="0.25">
      <c r="A24" s="59"/>
      <c r="B24" s="13" t="s">
        <v>49</v>
      </c>
      <c r="C24" s="23">
        <v>51031.494689999992</v>
      </c>
      <c r="D24" s="23">
        <v>37615.4166196226</v>
      </c>
      <c r="E24" s="23">
        <v>53090.073993673643</v>
      </c>
      <c r="F24" s="22">
        <v>15474.657374051043</v>
      </c>
      <c r="G24" s="27">
        <v>41.139135930714311</v>
      </c>
    </row>
    <row r="25" spans="1:7" ht="31.25" x14ac:dyDescent="0.25">
      <c r="A25" s="59"/>
      <c r="B25" s="13" t="s">
        <v>51</v>
      </c>
      <c r="C25" s="23">
        <v>0</v>
      </c>
      <c r="D25" s="23">
        <v>0</v>
      </c>
      <c r="E25" s="23">
        <v>0</v>
      </c>
      <c r="F25" s="22">
        <v>0</v>
      </c>
      <c r="G25" s="27">
        <v>0</v>
      </c>
    </row>
    <row r="26" spans="1:7" ht="31.25" x14ac:dyDescent="0.25">
      <c r="A26" s="59"/>
      <c r="B26" s="13" t="s">
        <v>52</v>
      </c>
      <c r="C26" s="23">
        <v>20252.08827</v>
      </c>
      <c r="D26" s="23">
        <v>14593.961539999998</v>
      </c>
      <c r="E26" s="23">
        <v>19674.66940395</v>
      </c>
      <c r="F26" s="22">
        <v>5080.7078639500014</v>
      </c>
      <c r="G26" s="27">
        <v>34.813767667021011</v>
      </c>
    </row>
    <row r="27" spans="1:7" x14ac:dyDescent="0.25">
      <c r="A27" s="14" t="s">
        <v>56</v>
      </c>
      <c r="B27" s="14"/>
      <c r="C27" s="24">
        <v>174224.32046000005</v>
      </c>
      <c r="D27" s="24">
        <v>143427.46135588194</v>
      </c>
      <c r="E27" s="24">
        <v>182689.9606102723</v>
      </c>
      <c r="F27" s="25">
        <v>39262.499254390365</v>
      </c>
      <c r="G27" s="28">
        <v>27.374464334252973</v>
      </c>
    </row>
    <row r="28" spans="1:7" ht="16.3" x14ac:dyDescent="0.25">
      <c r="A28" s="56" t="s">
        <v>57</v>
      </c>
      <c r="B28" s="13" t="s">
        <v>47</v>
      </c>
      <c r="C28" s="23">
        <v>95560.522369999962</v>
      </c>
      <c r="D28" s="23">
        <v>80239.310414353356</v>
      </c>
      <c r="E28" s="23">
        <v>102314.9265918577</v>
      </c>
      <c r="F28" s="22">
        <v>22075.616177504344</v>
      </c>
      <c r="G28" s="27">
        <v>27.512220710156321</v>
      </c>
    </row>
    <row r="29" spans="1:7" ht="16.3" x14ac:dyDescent="0.25">
      <c r="A29" s="59"/>
      <c r="B29" s="13" t="s">
        <v>48</v>
      </c>
      <c r="C29" s="23">
        <v>7726.0906500000001</v>
      </c>
      <c r="D29" s="23">
        <v>8001.1931014000029</v>
      </c>
      <c r="E29" s="23">
        <v>14545.805062763822</v>
      </c>
      <c r="F29" s="22">
        <v>6544.6119613638193</v>
      </c>
      <c r="G29" s="27">
        <v>81.79545073369971</v>
      </c>
    </row>
    <row r="30" spans="1:7" ht="16.3" x14ac:dyDescent="0.25">
      <c r="A30" s="59"/>
      <c r="B30" s="13" t="s">
        <v>49</v>
      </c>
      <c r="C30" s="23">
        <v>37899.579430000013</v>
      </c>
      <c r="D30" s="23">
        <v>34436.120725903362</v>
      </c>
      <c r="E30" s="23">
        <v>41299.689053630318</v>
      </c>
      <c r="F30" s="22">
        <v>6863.5683277269563</v>
      </c>
      <c r="G30" s="27">
        <v>19.93130521976617</v>
      </c>
    </row>
    <row r="31" spans="1:7" ht="31.25" x14ac:dyDescent="0.25">
      <c r="A31" s="59"/>
      <c r="B31" s="13" t="s">
        <v>51</v>
      </c>
      <c r="C31" s="23">
        <v>4052.56</v>
      </c>
      <c r="D31" s="23">
        <v>4058.9758600000005</v>
      </c>
      <c r="E31" s="23">
        <v>5450</v>
      </c>
      <c r="F31" s="22">
        <v>1391.0241399999995</v>
      </c>
      <c r="G31" s="27">
        <v>34.270323056318922</v>
      </c>
    </row>
    <row r="32" spans="1:7" ht="31.25" x14ac:dyDescent="0.25">
      <c r="A32" s="59"/>
      <c r="B32" s="13" t="s">
        <v>52</v>
      </c>
      <c r="C32" s="23">
        <v>859.14376000000004</v>
      </c>
      <c r="D32" s="23">
        <v>1716.3105000000003</v>
      </c>
      <c r="E32" s="23">
        <v>4550</v>
      </c>
      <c r="F32" s="22">
        <v>2833.6894999999995</v>
      </c>
      <c r="G32" s="27">
        <v>165.10354624061316</v>
      </c>
    </row>
    <row r="33" spans="1:7" x14ac:dyDescent="0.25">
      <c r="A33" s="14" t="s">
        <v>58</v>
      </c>
      <c r="B33" s="14"/>
      <c r="C33" s="24">
        <v>146097.89620999998</v>
      </c>
      <c r="D33" s="24">
        <v>128451.91060165672</v>
      </c>
      <c r="E33" s="24">
        <v>168160.42070825183</v>
      </c>
      <c r="F33" s="25">
        <v>39708.510106595102</v>
      </c>
      <c r="G33" s="28">
        <v>30.913133109974122</v>
      </c>
    </row>
    <row r="34" spans="1:7" ht="16.3" x14ac:dyDescent="0.25">
      <c r="A34" s="56" t="s">
        <v>59</v>
      </c>
      <c r="B34" s="13" t="s">
        <v>47</v>
      </c>
      <c r="C34" s="23">
        <v>38854.140249999975</v>
      </c>
      <c r="D34" s="23">
        <v>36725.938228214356</v>
      </c>
      <c r="E34" s="23">
        <v>35949.013871722906</v>
      </c>
      <c r="F34" s="22">
        <v>-776.92435649145045</v>
      </c>
      <c r="G34" s="27">
        <v>-2.1154649655610038</v>
      </c>
    </row>
    <row r="35" spans="1:7" ht="16.3" x14ac:dyDescent="0.25">
      <c r="A35" s="59"/>
      <c r="B35" s="13" t="s">
        <v>48</v>
      </c>
      <c r="C35" s="23">
        <v>1918.2587899999999</v>
      </c>
      <c r="D35" s="23">
        <v>1753.6573685999999</v>
      </c>
      <c r="E35" s="23">
        <v>5900.6851640974173</v>
      </c>
      <c r="F35" s="22">
        <v>4147.0277954974172</v>
      </c>
      <c r="G35" s="27">
        <v>236.47879396236453</v>
      </c>
    </row>
    <row r="36" spans="1:7" ht="16.3" x14ac:dyDescent="0.25">
      <c r="A36" s="59"/>
      <c r="B36" s="13" t="s">
        <v>49</v>
      </c>
      <c r="C36" s="23">
        <v>4638.2679899999994</v>
      </c>
      <c r="D36" s="23">
        <v>2467.3524378329421</v>
      </c>
      <c r="E36" s="23">
        <v>11532.49008197779</v>
      </c>
      <c r="F36" s="22">
        <v>9065.1376441448483</v>
      </c>
      <c r="G36" s="27">
        <v>367.40343637760537</v>
      </c>
    </row>
    <row r="37" spans="1:7" ht="31.25" x14ac:dyDescent="0.25">
      <c r="A37" s="59"/>
      <c r="B37" s="13" t="s">
        <v>51</v>
      </c>
      <c r="C37" s="23">
        <v>13971.317529999998</v>
      </c>
      <c r="D37" s="23">
        <v>8085.2517600000001</v>
      </c>
      <c r="E37" s="23">
        <v>9658.7049999999999</v>
      </c>
      <c r="F37" s="22">
        <v>1573.4532399999998</v>
      </c>
      <c r="G37" s="27">
        <v>19.460782257694344</v>
      </c>
    </row>
    <row r="38" spans="1:7" ht="31.25" x14ac:dyDescent="0.25">
      <c r="A38" s="59"/>
      <c r="B38" s="13" t="s">
        <v>52</v>
      </c>
      <c r="C38" s="23">
        <v>0</v>
      </c>
      <c r="D38" s="23">
        <v>208.56594000000001</v>
      </c>
      <c r="E38" s="23">
        <v>2675.8168899999996</v>
      </c>
      <c r="F38" s="22">
        <v>2467.2509499999996</v>
      </c>
      <c r="G38" s="27">
        <v>1182.9596673359033</v>
      </c>
    </row>
    <row r="39" spans="1:7" x14ac:dyDescent="0.25">
      <c r="A39" s="14" t="s">
        <v>60</v>
      </c>
      <c r="B39" s="14"/>
      <c r="C39" s="24">
        <v>59381.984559999983</v>
      </c>
      <c r="D39" s="24">
        <v>49240.765734647299</v>
      </c>
      <c r="E39" s="24">
        <v>65716.71100779812</v>
      </c>
      <c r="F39" s="25">
        <v>16475.945273150821</v>
      </c>
      <c r="G39" s="28">
        <v>33.459969655910214</v>
      </c>
    </row>
    <row r="40" spans="1:7" ht="32.6" x14ac:dyDescent="0.25">
      <c r="A40" s="56" t="s">
        <v>61</v>
      </c>
      <c r="B40" s="13" t="s">
        <v>47</v>
      </c>
      <c r="C40" s="23">
        <v>73821.862139999997</v>
      </c>
      <c r="D40" s="23">
        <v>67302.733362424988</v>
      </c>
      <c r="E40" s="23">
        <v>84675.475135506174</v>
      </c>
      <c r="F40" s="22">
        <v>17372.741773081187</v>
      </c>
      <c r="G40" s="27">
        <v>25.812832414292942</v>
      </c>
    </row>
    <row r="41" spans="1:7" ht="16.3" x14ac:dyDescent="0.25">
      <c r="A41" s="59"/>
      <c r="B41" s="13" t="s">
        <v>48</v>
      </c>
      <c r="C41" s="23">
        <v>1822.9667699999998</v>
      </c>
      <c r="D41" s="23">
        <v>2412.0171772333333</v>
      </c>
      <c r="E41" s="23">
        <v>4291.7116019973446</v>
      </c>
      <c r="F41" s="22">
        <v>1879.6944247640113</v>
      </c>
      <c r="G41" s="27">
        <v>77.930391313385485</v>
      </c>
    </row>
    <row r="42" spans="1:7" ht="16.3" x14ac:dyDescent="0.25">
      <c r="A42" s="59"/>
      <c r="B42" s="13" t="s">
        <v>49</v>
      </c>
      <c r="C42" s="23">
        <v>35776.272090000006</v>
      </c>
      <c r="D42" s="23">
        <v>27590.929144310248</v>
      </c>
      <c r="E42" s="23">
        <v>58315.884895394796</v>
      </c>
      <c r="F42" s="22">
        <v>30724.955751084548</v>
      </c>
      <c r="G42" s="27">
        <v>111.35890201588442</v>
      </c>
    </row>
    <row r="43" spans="1:7" ht="31.25" x14ac:dyDescent="0.25">
      <c r="A43" s="59"/>
      <c r="B43" s="13" t="s">
        <v>52</v>
      </c>
      <c r="C43" s="23">
        <v>3179.5228700000002</v>
      </c>
      <c r="D43" s="23">
        <v>2006.9987100000003</v>
      </c>
      <c r="E43" s="23">
        <v>10017.700000000001</v>
      </c>
      <c r="F43" s="22">
        <v>8010.7012900000009</v>
      </c>
      <c r="G43" s="27">
        <v>399.13833776206064</v>
      </c>
    </row>
    <row r="44" spans="1:7" ht="31.25" x14ac:dyDescent="0.25">
      <c r="A44" s="14" t="s">
        <v>62</v>
      </c>
      <c r="B44" s="14"/>
      <c r="C44" s="24">
        <v>114600.62387000001</v>
      </c>
      <c r="D44" s="24">
        <v>99312.67839396857</v>
      </c>
      <c r="E44" s="24">
        <v>157300.77163289831</v>
      </c>
      <c r="F44" s="25">
        <v>57988.093238929738</v>
      </c>
      <c r="G44" s="28">
        <v>58.389416312883824</v>
      </c>
    </row>
    <row r="45" spans="1:7" ht="16.3" x14ac:dyDescent="0.25">
      <c r="A45" s="56" t="s">
        <v>104</v>
      </c>
      <c r="B45" s="13" t="s">
        <v>47</v>
      </c>
      <c r="C45" s="23">
        <v>34481.917029999997</v>
      </c>
      <c r="D45" s="23">
        <v>31258.169967756974</v>
      </c>
      <c r="E45" s="23">
        <v>36495.345061664084</v>
      </c>
      <c r="F45" s="22">
        <v>5237.1750939071098</v>
      </c>
      <c r="G45" s="27">
        <v>16.754580000394437</v>
      </c>
    </row>
    <row r="46" spans="1:7" ht="16.3" x14ac:dyDescent="0.25">
      <c r="A46" s="59"/>
      <c r="B46" s="13" t="s">
        <v>48</v>
      </c>
      <c r="C46" s="23">
        <v>405.71655000000004</v>
      </c>
      <c r="D46" s="23">
        <v>819.22856829999989</v>
      </c>
      <c r="E46" s="23">
        <v>1385.7423371128091</v>
      </c>
      <c r="F46" s="22">
        <v>566.51376881280919</v>
      </c>
      <c r="G46" s="27">
        <v>69.152101224740619</v>
      </c>
    </row>
    <row r="47" spans="1:7" ht="16.3" x14ac:dyDescent="0.25">
      <c r="A47" s="59"/>
      <c r="B47" s="13" t="s">
        <v>49</v>
      </c>
      <c r="C47" s="23">
        <v>13788.126860000004</v>
      </c>
      <c r="D47" s="23">
        <v>4512.0882409979004</v>
      </c>
      <c r="E47" s="23">
        <v>7233.2818154634242</v>
      </c>
      <c r="F47" s="22">
        <v>2721.1935744655239</v>
      </c>
      <c r="G47" s="27">
        <v>60.308961818169152</v>
      </c>
    </row>
    <row r="48" spans="1:7" ht="31.25" x14ac:dyDescent="0.25">
      <c r="A48" s="59"/>
      <c r="B48" s="13" t="s">
        <v>51</v>
      </c>
      <c r="C48" s="23">
        <v>0</v>
      </c>
      <c r="D48" s="23">
        <v>0</v>
      </c>
      <c r="E48" s="23">
        <v>0</v>
      </c>
      <c r="F48" s="22">
        <v>0</v>
      </c>
      <c r="G48" s="27">
        <v>0</v>
      </c>
    </row>
    <row r="49" spans="1:7" ht="31.25" x14ac:dyDescent="0.25">
      <c r="A49" s="59"/>
      <c r="B49" s="13" t="s">
        <v>52</v>
      </c>
      <c r="C49" s="23">
        <v>293</v>
      </c>
      <c r="D49" s="23">
        <v>22.80096</v>
      </c>
      <c r="E49" s="23">
        <v>115.43143240000001</v>
      </c>
      <c r="F49" s="22">
        <v>92.630472400000002</v>
      </c>
      <c r="G49" s="27">
        <v>406.25689620086172</v>
      </c>
    </row>
    <row r="50" spans="1:7" x14ac:dyDescent="0.25">
      <c r="A50" s="14" t="s">
        <v>116</v>
      </c>
      <c r="B50" s="14"/>
      <c r="C50" s="24">
        <v>48968.760439999998</v>
      </c>
      <c r="D50" s="24">
        <v>36612.287737054874</v>
      </c>
      <c r="E50" s="24">
        <v>45229.800646640317</v>
      </c>
      <c r="F50" s="25">
        <v>8617.5129095854427</v>
      </c>
      <c r="G50" s="28">
        <v>23.537215077832347</v>
      </c>
    </row>
    <row r="51" spans="1:7" ht="16.3" x14ac:dyDescent="0.25">
      <c r="A51" s="56" t="s">
        <v>63</v>
      </c>
      <c r="B51" s="13" t="s">
        <v>47</v>
      </c>
      <c r="C51" s="23">
        <v>38892.88902000001</v>
      </c>
      <c r="D51" s="23">
        <v>34676.955417208672</v>
      </c>
      <c r="E51" s="23">
        <v>43253.667336569786</v>
      </c>
      <c r="F51" s="22">
        <v>8576.7119193611143</v>
      </c>
      <c r="G51" s="27">
        <v>24.73317457133178</v>
      </c>
    </row>
    <row r="52" spans="1:7" ht="16.3" x14ac:dyDescent="0.25">
      <c r="A52" s="59"/>
      <c r="B52" s="13" t="s">
        <v>48</v>
      </c>
      <c r="C52" s="23">
        <v>2026.4658300000001</v>
      </c>
      <c r="D52" s="23">
        <v>2096.0154938999999</v>
      </c>
      <c r="E52" s="23">
        <v>4010.4912299603379</v>
      </c>
      <c r="F52" s="22">
        <v>1914.475736060338</v>
      </c>
      <c r="G52" s="27">
        <v>91.338816036045813</v>
      </c>
    </row>
    <row r="53" spans="1:7" ht="16.3" x14ac:dyDescent="0.25">
      <c r="A53" s="59"/>
      <c r="B53" s="13" t="s">
        <v>49</v>
      </c>
      <c r="C53" s="23">
        <v>8951.5151999999998</v>
      </c>
      <c r="D53" s="23">
        <v>4270.3989636016113</v>
      </c>
      <c r="E53" s="23">
        <v>5842.9786799951535</v>
      </c>
      <c r="F53" s="22">
        <v>1572.5797163935422</v>
      </c>
      <c r="G53" s="27">
        <v>36.825124064456134</v>
      </c>
    </row>
    <row r="54" spans="1:7" ht="31.25" x14ac:dyDescent="0.25">
      <c r="A54" s="59"/>
      <c r="B54" s="13" t="s">
        <v>52</v>
      </c>
      <c r="C54" s="23">
        <v>46254.176119999996</v>
      </c>
      <c r="D54" s="23">
        <v>31777.41778</v>
      </c>
      <c r="E54" s="23">
        <v>24478.3</v>
      </c>
      <c r="F54" s="22">
        <v>-7299.1177800000005</v>
      </c>
      <c r="G54" s="27">
        <v>-22.96951196769016</v>
      </c>
    </row>
    <row r="55" spans="1:7" ht="16.3" x14ac:dyDescent="0.25">
      <c r="A55" s="59"/>
      <c r="B55" s="13" t="s">
        <v>117</v>
      </c>
      <c r="C55" s="23">
        <v>672836.38762000005</v>
      </c>
      <c r="D55" s="23">
        <v>469903.49987999984</v>
      </c>
      <c r="E55" s="23">
        <v>1009857.68452</v>
      </c>
      <c r="F55" s="22">
        <v>539954.18464000011</v>
      </c>
      <c r="G55" s="27">
        <v>114.90746180394255</v>
      </c>
    </row>
    <row r="56" spans="1:7" ht="31.25" x14ac:dyDescent="0.25">
      <c r="A56" s="14" t="s">
        <v>64</v>
      </c>
      <c r="B56" s="14"/>
      <c r="C56" s="24">
        <v>768961.43378999992</v>
      </c>
      <c r="D56" s="24">
        <v>542724.28753471014</v>
      </c>
      <c r="E56" s="24">
        <v>1087443.1217665253</v>
      </c>
      <c r="F56" s="25">
        <v>544718.83423181518</v>
      </c>
      <c r="G56" s="28">
        <v>100.36750643796782</v>
      </c>
    </row>
    <row r="57" spans="1:7" ht="16.3" x14ac:dyDescent="0.25">
      <c r="A57" s="56" t="s">
        <v>65</v>
      </c>
      <c r="B57" s="13" t="s">
        <v>47</v>
      </c>
      <c r="C57" s="23">
        <v>25716.137030000002</v>
      </c>
      <c r="D57" s="23">
        <v>21984.525045457005</v>
      </c>
      <c r="E57" s="23">
        <v>25972.651602735459</v>
      </c>
      <c r="F57" s="22">
        <v>3988.1265572784541</v>
      </c>
      <c r="G57" s="27">
        <v>18.140608218882495</v>
      </c>
    </row>
    <row r="58" spans="1:7" ht="16.3" x14ac:dyDescent="0.25">
      <c r="A58" s="59"/>
      <c r="B58" s="13" t="s">
        <v>48</v>
      </c>
      <c r="C58" s="23">
        <v>781.98599000000002</v>
      </c>
      <c r="D58" s="23">
        <v>838.10255599999994</v>
      </c>
      <c r="E58" s="23">
        <v>2676.593522845505</v>
      </c>
      <c r="F58" s="22">
        <v>1838.4909668455052</v>
      </c>
      <c r="G58" s="27">
        <v>219.36348406095368</v>
      </c>
    </row>
    <row r="59" spans="1:7" ht="16.3" x14ac:dyDescent="0.25">
      <c r="A59" s="59"/>
      <c r="B59" s="13" t="s">
        <v>49</v>
      </c>
      <c r="C59" s="23">
        <v>4075.8953900000001</v>
      </c>
      <c r="D59" s="23">
        <v>2354.8165049663858</v>
      </c>
      <c r="E59" s="23">
        <v>11772.308909865544</v>
      </c>
      <c r="F59" s="22">
        <v>9417.4924048991579</v>
      </c>
      <c r="G59" s="27">
        <v>399.92468139395811</v>
      </c>
    </row>
    <row r="60" spans="1:7" ht="31.25" x14ac:dyDescent="0.25">
      <c r="A60" s="59"/>
      <c r="B60" s="13" t="s">
        <v>51</v>
      </c>
      <c r="C60" s="23">
        <v>360</v>
      </c>
      <c r="D60" s="23">
        <v>349.2</v>
      </c>
      <c r="E60" s="23">
        <v>360</v>
      </c>
      <c r="F60" s="22">
        <v>10.800000000000011</v>
      </c>
      <c r="G60" s="27">
        <v>3.0927835051546424</v>
      </c>
    </row>
    <row r="61" spans="1:7" ht="31.25" x14ac:dyDescent="0.25">
      <c r="A61" s="59"/>
      <c r="B61" s="13" t="s">
        <v>52</v>
      </c>
      <c r="C61" s="23">
        <v>15</v>
      </c>
      <c r="D61" s="23">
        <v>0</v>
      </c>
      <c r="E61" s="23">
        <v>550</v>
      </c>
      <c r="F61" s="22">
        <v>550</v>
      </c>
      <c r="G61" s="27">
        <v>100</v>
      </c>
    </row>
    <row r="62" spans="1:7" ht="31.25" x14ac:dyDescent="0.25">
      <c r="A62" s="14" t="s">
        <v>66</v>
      </c>
      <c r="B62" s="14"/>
      <c r="C62" s="24">
        <v>30949.018410000001</v>
      </c>
      <c r="D62" s="24">
        <v>25526.644106423391</v>
      </c>
      <c r="E62" s="24">
        <v>41331.554035446512</v>
      </c>
      <c r="F62" s="25">
        <v>15804.909929023121</v>
      </c>
      <c r="G62" s="28">
        <v>61.915345640933886</v>
      </c>
    </row>
    <row r="63" spans="1:7" ht="16.3" x14ac:dyDescent="0.25">
      <c r="A63" s="56" t="s">
        <v>67</v>
      </c>
      <c r="B63" s="13" t="s">
        <v>47</v>
      </c>
      <c r="C63" s="23">
        <v>389200.58007999993</v>
      </c>
      <c r="D63" s="23">
        <v>363387.31022275076</v>
      </c>
      <c r="E63" s="23">
        <v>444307.32511445746</v>
      </c>
      <c r="F63" s="22">
        <v>80920.014891706698</v>
      </c>
      <c r="G63" s="27">
        <v>22.268255554136989</v>
      </c>
    </row>
    <row r="64" spans="1:7" ht="16.3" x14ac:dyDescent="0.25">
      <c r="A64" s="59"/>
      <c r="B64" s="13" t="s">
        <v>48</v>
      </c>
      <c r="C64" s="23">
        <v>75894.974699999992</v>
      </c>
      <c r="D64" s="23">
        <v>83296.069336999979</v>
      </c>
      <c r="E64" s="23">
        <v>91616.595055993617</v>
      </c>
      <c r="F64" s="22">
        <v>8320.5257189936383</v>
      </c>
      <c r="G64" s="27">
        <v>9.9890976671784859</v>
      </c>
    </row>
    <row r="65" spans="1:7" ht="16.3" x14ac:dyDescent="0.25">
      <c r="A65" s="59"/>
      <c r="B65" s="13" t="s">
        <v>49</v>
      </c>
      <c r="C65" s="23">
        <v>180166.80727000002</v>
      </c>
      <c r="D65" s="23">
        <v>175762.24631000002</v>
      </c>
      <c r="E65" s="23">
        <v>222922.80067247644</v>
      </c>
      <c r="F65" s="22">
        <v>47160.554362476425</v>
      </c>
      <c r="G65" s="27">
        <v>26.832016176726125</v>
      </c>
    </row>
    <row r="66" spans="1:7" ht="31.25" x14ac:dyDescent="0.25">
      <c r="A66" s="59"/>
      <c r="B66" s="13" t="s">
        <v>51</v>
      </c>
      <c r="C66" s="23">
        <v>0</v>
      </c>
      <c r="D66" s="23">
        <v>0</v>
      </c>
      <c r="E66" s="23">
        <v>20</v>
      </c>
      <c r="F66" s="22">
        <v>20</v>
      </c>
      <c r="G66" s="27">
        <v>100</v>
      </c>
    </row>
    <row r="67" spans="1:7" ht="31.25" x14ac:dyDescent="0.25">
      <c r="A67" s="59"/>
      <c r="B67" s="13" t="s">
        <v>52</v>
      </c>
      <c r="C67" s="23">
        <v>37263.150999999998</v>
      </c>
      <c r="D67" s="23">
        <v>15502.661469999999</v>
      </c>
      <c r="E67" s="23">
        <v>11080.688699999999</v>
      </c>
      <c r="F67" s="22">
        <v>-4421.9727700000003</v>
      </c>
      <c r="G67" s="27">
        <v>-28.523958796089229</v>
      </c>
    </row>
    <row r="68" spans="1:7" x14ac:dyDescent="0.25">
      <c r="A68" s="14" t="s">
        <v>68</v>
      </c>
      <c r="B68" s="14"/>
      <c r="C68" s="24">
        <v>682525.51304999995</v>
      </c>
      <c r="D68" s="24">
        <v>637948.28733975079</v>
      </c>
      <c r="E68" s="24">
        <v>769947.40954292763</v>
      </c>
      <c r="F68" s="25">
        <v>131999.12220317684</v>
      </c>
      <c r="G68" s="28">
        <v>20.691194697553648</v>
      </c>
    </row>
    <row r="69" spans="1:7" ht="32.6" x14ac:dyDescent="0.25">
      <c r="A69" s="56" t="s">
        <v>69</v>
      </c>
      <c r="B69" s="13" t="s">
        <v>47</v>
      </c>
      <c r="C69" s="23">
        <v>187778.09560000006</v>
      </c>
      <c r="D69" s="23">
        <v>176263.54725770737</v>
      </c>
      <c r="E69" s="23">
        <v>208707.01002169066</v>
      </c>
      <c r="F69" s="22">
        <v>32443.462763983291</v>
      </c>
      <c r="G69" s="27">
        <v>18.406223674001691</v>
      </c>
    </row>
    <row r="70" spans="1:7" ht="16.3" x14ac:dyDescent="0.25">
      <c r="A70" s="59"/>
      <c r="B70" s="13" t="s">
        <v>48</v>
      </c>
      <c r="C70" s="23">
        <v>92228.503349999999</v>
      </c>
      <c r="D70" s="23">
        <v>86060.608875400023</v>
      </c>
      <c r="E70" s="23">
        <v>137598.39628734702</v>
      </c>
      <c r="F70" s="22">
        <v>51537.787411946993</v>
      </c>
      <c r="G70" s="27">
        <v>59.88545524534257</v>
      </c>
    </row>
    <row r="71" spans="1:7" ht="16.3" x14ac:dyDescent="0.25">
      <c r="A71" s="59"/>
      <c r="B71" s="13" t="s">
        <v>49</v>
      </c>
      <c r="C71" s="23">
        <v>252524.71194000001</v>
      </c>
      <c r="D71" s="23">
        <v>203188.27747663064</v>
      </c>
      <c r="E71" s="23">
        <v>277474.73879794718</v>
      </c>
      <c r="F71" s="22">
        <v>74286.461321316543</v>
      </c>
      <c r="G71" s="27">
        <v>36.560407049004326</v>
      </c>
    </row>
    <row r="72" spans="1:7" ht="31.25" x14ac:dyDescent="0.25">
      <c r="A72" s="59"/>
      <c r="B72" s="13" t="s">
        <v>51</v>
      </c>
      <c r="C72" s="23">
        <v>0</v>
      </c>
      <c r="D72" s="23">
        <v>0</v>
      </c>
      <c r="E72" s="23">
        <v>0</v>
      </c>
      <c r="F72" s="22">
        <v>0</v>
      </c>
      <c r="G72" s="27">
        <v>0</v>
      </c>
    </row>
    <row r="73" spans="1:7" ht="31.25" x14ac:dyDescent="0.25">
      <c r="A73" s="59"/>
      <c r="B73" s="13" t="s">
        <v>52</v>
      </c>
      <c r="C73" s="23">
        <v>3000</v>
      </c>
      <c r="D73" s="23">
        <v>2089.56502</v>
      </c>
      <c r="E73" s="23">
        <v>16018.485646350002</v>
      </c>
      <c r="F73" s="22">
        <v>13928.920626350002</v>
      </c>
      <c r="G73" s="27">
        <v>666.59426689436077</v>
      </c>
    </row>
    <row r="74" spans="1:7" ht="31.25" x14ac:dyDescent="0.25">
      <c r="A74" s="14" t="s">
        <v>70</v>
      </c>
      <c r="B74" s="14"/>
      <c r="C74" s="24">
        <v>535531.31089000008</v>
      </c>
      <c r="D74" s="24">
        <v>467601.99862973799</v>
      </c>
      <c r="E74" s="24">
        <v>639798.63075333484</v>
      </c>
      <c r="F74" s="25">
        <v>172196.63212359685</v>
      </c>
      <c r="G74" s="28">
        <v>36.825469657572526</v>
      </c>
    </row>
    <row r="75" spans="1:7" ht="16.3" x14ac:dyDescent="0.25">
      <c r="A75" s="56" t="s">
        <v>106</v>
      </c>
      <c r="B75" s="13" t="s">
        <v>47</v>
      </c>
      <c r="C75" s="23">
        <v>11537.43274</v>
      </c>
      <c r="D75" s="23">
        <v>9378.6699452746634</v>
      </c>
      <c r="E75" s="23">
        <v>11843.696954551438</v>
      </c>
      <c r="F75" s="22">
        <v>2465.0270092767751</v>
      </c>
      <c r="G75" s="27">
        <v>26.283332537133912</v>
      </c>
    </row>
    <row r="76" spans="1:7" ht="16.3" x14ac:dyDescent="0.25">
      <c r="A76" s="59"/>
      <c r="B76" s="13" t="s">
        <v>48</v>
      </c>
      <c r="C76" s="23">
        <v>1270.0861500000003</v>
      </c>
      <c r="D76" s="23">
        <v>1615.5674978000002</v>
      </c>
      <c r="E76" s="23">
        <v>2810.5552198883147</v>
      </c>
      <c r="F76" s="22">
        <v>1194.9877220883145</v>
      </c>
      <c r="G76" s="27">
        <v>73.967056388271587</v>
      </c>
    </row>
    <row r="77" spans="1:7" ht="16.3" x14ac:dyDescent="0.25">
      <c r="A77" s="59"/>
      <c r="B77" s="13" t="s">
        <v>49</v>
      </c>
      <c r="C77" s="23">
        <v>2550.589019999999</v>
      </c>
      <c r="D77" s="23">
        <v>1751.8632486919325</v>
      </c>
      <c r="E77" s="23">
        <v>4787.3078375635314</v>
      </c>
      <c r="F77" s="22">
        <v>3035.4445888715991</v>
      </c>
      <c r="G77" s="27">
        <v>173.26949413078222</v>
      </c>
    </row>
    <row r="78" spans="1:7" ht="31.25" x14ac:dyDescent="0.25">
      <c r="A78" s="59"/>
      <c r="B78" s="13" t="s">
        <v>51</v>
      </c>
      <c r="C78" s="23">
        <v>11657.05</v>
      </c>
      <c r="D78" s="23">
        <v>9294.2798799999982</v>
      </c>
      <c r="E78" s="23">
        <v>13000</v>
      </c>
      <c r="F78" s="22">
        <v>3705.7201200000018</v>
      </c>
      <c r="G78" s="27">
        <v>39.870976211661088</v>
      </c>
    </row>
    <row r="79" spans="1:7" ht="31.25" x14ac:dyDescent="0.25">
      <c r="A79" s="59"/>
      <c r="B79" s="13" t="s">
        <v>52</v>
      </c>
      <c r="C79" s="23">
        <v>213.55270999999999</v>
      </c>
      <c r="D79" s="23">
        <v>58.411520000000003</v>
      </c>
      <c r="E79" s="23">
        <v>1021.2801699999999</v>
      </c>
      <c r="F79" s="22">
        <v>962.86864999999989</v>
      </c>
      <c r="G79" s="27">
        <v>1648.4225200782309</v>
      </c>
    </row>
    <row r="80" spans="1:7" x14ac:dyDescent="0.25">
      <c r="A80" s="14" t="s">
        <v>118</v>
      </c>
      <c r="B80" s="14"/>
      <c r="C80" s="24">
        <v>27228.710620000002</v>
      </c>
      <c r="D80" s="24">
        <v>22098.792091766594</v>
      </c>
      <c r="E80" s="24">
        <v>33462.840182003281</v>
      </c>
      <c r="F80" s="25">
        <v>11364.048090236687</v>
      </c>
      <c r="G80" s="28">
        <v>51.423842728809689</v>
      </c>
    </row>
    <row r="81" spans="1:7" ht="16.3" x14ac:dyDescent="0.25">
      <c r="A81" s="56" t="s">
        <v>107</v>
      </c>
      <c r="B81" s="13" t="s">
        <v>47</v>
      </c>
      <c r="C81" s="23">
        <v>77108.889079999994</v>
      </c>
      <c r="D81" s="23">
        <v>68770.742696001354</v>
      </c>
      <c r="E81" s="23">
        <v>79346.870718879683</v>
      </c>
      <c r="F81" s="22">
        <v>10576.128022878329</v>
      </c>
      <c r="G81" s="27">
        <v>15.378818969034159</v>
      </c>
    </row>
    <row r="82" spans="1:7" ht="16.3" x14ac:dyDescent="0.25">
      <c r="A82" s="59"/>
      <c r="B82" s="13" t="s">
        <v>48</v>
      </c>
      <c r="C82" s="23">
        <v>5924.5704099999994</v>
      </c>
      <c r="D82" s="23">
        <v>7476.1352247000032</v>
      </c>
      <c r="E82" s="23">
        <v>42913.527468172244</v>
      </c>
      <c r="F82" s="22">
        <v>35437.392243472241</v>
      </c>
      <c r="G82" s="27">
        <v>474.00683880613252</v>
      </c>
    </row>
    <row r="83" spans="1:7" ht="16.3" x14ac:dyDescent="0.25">
      <c r="A83" s="59"/>
      <c r="B83" s="13" t="s">
        <v>49</v>
      </c>
      <c r="C83" s="23">
        <v>8973.2183999999997</v>
      </c>
      <c r="D83" s="23">
        <v>7476.9525719958028</v>
      </c>
      <c r="E83" s="23">
        <v>21342.176201599999</v>
      </c>
      <c r="F83" s="22">
        <v>13865.223629604196</v>
      </c>
      <c r="G83" s="27">
        <v>185.43950220488276</v>
      </c>
    </row>
    <row r="84" spans="1:7" ht="31.25" x14ac:dyDescent="0.25">
      <c r="A84" s="59"/>
      <c r="B84" s="13" t="s">
        <v>51</v>
      </c>
      <c r="C84" s="23">
        <v>8524.268</v>
      </c>
      <c r="D84" s="23">
        <v>4921.8678400000008</v>
      </c>
      <c r="E84" s="23">
        <v>6843.2254220799996</v>
      </c>
      <c r="F84" s="22">
        <v>1921.3575820799988</v>
      </c>
      <c r="G84" s="27">
        <v>39.037163218100517</v>
      </c>
    </row>
    <row r="85" spans="1:7" ht="31.25" x14ac:dyDescent="0.25">
      <c r="A85" s="59"/>
      <c r="B85" s="13" t="s">
        <v>52</v>
      </c>
      <c r="C85" s="23">
        <v>4585</v>
      </c>
      <c r="D85" s="23">
        <v>3133.3239200000007</v>
      </c>
      <c r="E85" s="23">
        <v>1321.8751600000001</v>
      </c>
      <c r="F85" s="22">
        <v>-1811.4487600000007</v>
      </c>
      <c r="G85" s="27">
        <v>-57.812368151199642</v>
      </c>
    </row>
    <row r="86" spans="1:7" ht="31.25" x14ac:dyDescent="0.25">
      <c r="A86" s="14" t="s">
        <v>119</v>
      </c>
      <c r="B86" s="14"/>
      <c r="C86" s="24">
        <v>105115.94589</v>
      </c>
      <c r="D86" s="24">
        <v>91779.022252697163</v>
      </c>
      <c r="E86" s="24">
        <v>151767.67497073192</v>
      </c>
      <c r="F86" s="25">
        <v>59988.652718034762</v>
      </c>
      <c r="G86" s="28">
        <v>65.362052510067841</v>
      </c>
    </row>
    <row r="87" spans="1:7" ht="16.3" x14ac:dyDescent="0.25">
      <c r="A87" s="56" t="s">
        <v>71</v>
      </c>
      <c r="B87" s="13" t="s">
        <v>47</v>
      </c>
      <c r="C87" s="23">
        <v>41641.174589999995</v>
      </c>
      <c r="D87" s="23">
        <v>60633.59470999999</v>
      </c>
      <c r="E87" s="23">
        <v>48479.713048179103</v>
      </c>
      <c r="F87" s="22">
        <v>-12153.881661820888</v>
      </c>
      <c r="G87" s="27">
        <v>-20.044798135341974</v>
      </c>
    </row>
    <row r="88" spans="1:7" ht="16.3" x14ac:dyDescent="0.25">
      <c r="A88" s="59"/>
      <c r="B88" s="13" t="s">
        <v>48</v>
      </c>
      <c r="C88" s="23">
        <v>0</v>
      </c>
      <c r="D88" s="23">
        <v>5934.1979569999994</v>
      </c>
      <c r="E88" s="23">
        <v>15477.193437749213</v>
      </c>
      <c r="F88" s="22">
        <v>9542.995480749214</v>
      </c>
      <c r="G88" s="27">
        <v>160.81356823447834</v>
      </c>
    </row>
    <row r="89" spans="1:7" ht="31.25" x14ac:dyDescent="0.25">
      <c r="A89" s="59"/>
      <c r="B89" s="13" t="s">
        <v>51</v>
      </c>
      <c r="C89" s="23">
        <v>161366.53191999998</v>
      </c>
      <c r="D89" s="23">
        <v>166756.39250999998</v>
      </c>
      <c r="E89" s="23">
        <v>180259.86671023999</v>
      </c>
      <c r="F89" s="22">
        <v>13503.474200240016</v>
      </c>
      <c r="G89" s="27">
        <v>8.0977250688786917</v>
      </c>
    </row>
    <row r="90" spans="1:7" x14ac:dyDescent="0.25">
      <c r="A90" s="14" t="s">
        <v>72</v>
      </c>
      <c r="B90" s="14"/>
      <c r="C90" s="24">
        <v>203007.70650999999</v>
      </c>
      <c r="D90" s="24">
        <v>233324.18517699998</v>
      </c>
      <c r="E90" s="24">
        <v>244216.77319616833</v>
      </c>
      <c r="F90" s="25">
        <v>10892.588019168354</v>
      </c>
      <c r="G90" s="28">
        <v>4.6684350406732262</v>
      </c>
    </row>
    <row r="91" spans="1:7" ht="16.3" x14ac:dyDescent="0.25">
      <c r="A91" s="56" t="s">
        <v>73</v>
      </c>
      <c r="B91" s="13" t="s">
        <v>47</v>
      </c>
      <c r="C91" s="23">
        <v>49448.825710000012</v>
      </c>
      <c r="D91" s="23">
        <v>52996.345799065333</v>
      </c>
      <c r="E91" s="23">
        <v>49267.929438541658</v>
      </c>
      <c r="F91" s="22">
        <v>-3728.4163605236754</v>
      </c>
      <c r="G91" s="27">
        <v>-7.0352329095668162</v>
      </c>
    </row>
    <row r="92" spans="1:7" ht="16.3" x14ac:dyDescent="0.25">
      <c r="A92" s="59"/>
      <c r="B92" s="13" t="s">
        <v>48</v>
      </c>
      <c r="C92" s="23">
        <v>1464.60086</v>
      </c>
      <c r="D92" s="23">
        <v>2787.4333495000001</v>
      </c>
      <c r="E92" s="23">
        <v>2833.2821327759548</v>
      </c>
      <c r="F92" s="22">
        <v>45.848783275954702</v>
      </c>
      <c r="G92" s="27">
        <v>1.6448387289396138</v>
      </c>
    </row>
    <row r="93" spans="1:7" ht="16.3" x14ac:dyDescent="0.25">
      <c r="A93" s="59"/>
      <c r="B93" s="13" t="s">
        <v>49</v>
      </c>
      <c r="C93" s="23">
        <v>923.59900000000005</v>
      </c>
      <c r="D93" s="23">
        <v>1031.4349999999999</v>
      </c>
      <c r="E93" s="23">
        <v>1091</v>
      </c>
      <c r="F93" s="22">
        <v>59.565000000000055</v>
      </c>
      <c r="G93" s="27">
        <v>5.7749640064570293</v>
      </c>
    </row>
    <row r="94" spans="1:7" ht="31.25" x14ac:dyDescent="0.25">
      <c r="A94" s="59"/>
      <c r="B94" s="13" t="s">
        <v>51</v>
      </c>
      <c r="C94" s="23">
        <v>46280.494650000008</v>
      </c>
      <c r="D94" s="23">
        <v>48955.870309999998</v>
      </c>
      <c r="E94" s="23">
        <v>92691.672968479994</v>
      </c>
      <c r="F94" s="22">
        <v>43735.802658479995</v>
      </c>
      <c r="G94" s="27">
        <v>89.337197728351441</v>
      </c>
    </row>
    <row r="95" spans="1:7" x14ac:dyDescent="0.25">
      <c r="A95" s="14" t="s">
        <v>74</v>
      </c>
      <c r="B95" s="14"/>
      <c r="C95" s="24">
        <v>98117.52022000002</v>
      </c>
      <c r="D95" s="24">
        <v>105771.08445856532</v>
      </c>
      <c r="E95" s="24">
        <v>145883.88453979761</v>
      </c>
      <c r="F95" s="25">
        <v>40112.800081232286</v>
      </c>
      <c r="G95" s="28">
        <v>37.924164516764542</v>
      </c>
    </row>
    <row r="96" spans="1:7" ht="16.3" x14ac:dyDescent="0.25">
      <c r="A96" s="56" t="s">
        <v>108</v>
      </c>
      <c r="B96" s="13" t="s">
        <v>47</v>
      </c>
      <c r="C96" s="23">
        <v>18924.816930000005</v>
      </c>
      <c r="D96" s="23">
        <v>15563.406457790665</v>
      </c>
      <c r="E96" s="23">
        <v>15600.242883578832</v>
      </c>
      <c r="F96" s="22">
        <v>36.836425788167617</v>
      </c>
      <c r="G96" s="27">
        <v>0.23668613865525687</v>
      </c>
    </row>
    <row r="97" spans="1:7" ht="16.3" x14ac:dyDescent="0.25">
      <c r="A97" s="59"/>
      <c r="B97" s="13" t="s">
        <v>48</v>
      </c>
      <c r="C97" s="23">
        <v>702.1392800000001</v>
      </c>
      <c r="D97" s="23">
        <v>1579.6672773000003</v>
      </c>
      <c r="E97" s="23">
        <v>1933.6204669930339</v>
      </c>
      <c r="F97" s="22">
        <v>353.95318969303366</v>
      </c>
      <c r="G97" s="27">
        <v>22.406819130799349</v>
      </c>
    </row>
    <row r="98" spans="1:7" ht="16.3" x14ac:dyDescent="0.25">
      <c r="A98" s="59"/>
      <c r="B98" s="13" t="s">
        <v>49</v>
      </c>
      <c r="C98" s="23">
        <v>9931.6449499999999</v>
      </c>
      <c r="D98" s="23">
        <v>4394.23485596093</v>
      </c>
      <c r="E98" s="23">
        <v>8760.334811439523</v>
      </c>
      <c r="F98" s="22">
        <v>4366.0999554785931</v>
      </c>
      <c r="G98" s="27">
        <v>99.359731525406048</v>
      </c>
    </row>
    <row r="99" spans="1:7" ht="31.25" x14ac:dyDescent="0.25">
      <c r="A99" s="59"/>
      <c r="B99" s="13" t="s">
        <v>51</v>
      </c>
      <c r="C99" s="23">
        <v>284.55599999999998</v>
      </c>
      <c r="D99" s="23">
        <v>123.2</v>
      </c>
      <c r="E99" s="23">
        <v>500</v>
      </c>
      <c r="F99" s="22">
        <v>376.8</v>
      </c>
      <c r="G99" s="27">
        <v>305.84415584415586</v>
      </c>
    </row>
    <row r="100" spans="1:7" ht="31.25" x14ac:dyDescent="0.25">
      <c r="A100" s="59"/>
      <c r="B100" s="13" t="s">
        <v>52</v>
      </c>
      <c r="C100" s="23">
        <v>70</v>
      </c>
      <c r="D100" s="23">
        <v>328.57132999999993</v>
      </c>
      <c r="E100" s="23">
        <v>640</v>
      </c>
      <c r="F100" s="22">
        <v>311.42867000000007</v>
      </c>
      <c r="G100" s="27">
        <v>94.782667130452353</v>
      </c>
    </row>
    <row r="101" spans="1:7" x14ac:dyDescent="0.25">
      <c r="A101" s="14" t="s">
        <v>120</v>
      </c>
      <c r="B101" s="14"/>
      <c r="C101" s="24">
        <v>29913.157160000002</v>
      </c>
      <c r="D101" s="24">
        <v>21989.079921051591</v>
      </c>
      <c r="E101" s="24">
        <v>27434.198162011391</v>
      </c>
      <c r="F101" s="25">
        <v>5445.1182409598005</v>
      </c>
      <c r="G101" s="28">
        <v>24.762828915578368</v>
      </c>
    </row>
    <row r="102" spans="1:7" ht="16.3" x14ac:dyDescent="0.25">
      <c r="A102" s="56" t="s">
        <v>110</v>
      </c>
      <c r="B102" s="13" t="s">
        <v>47</v>
      </c>
      <c r="C102" s="23">
        <v>13475.967990000003</v>
      </c>
      <c r="D102" s="23">
        <v>9770.3710499483332</v>
      </c>
      <c r="E102" s="23">
        <v>10244.022204528443</v>
      </c>
      <c r="F102" s="22">
        <v>473.65115458010951</v>
      </c>
      <c r="G102" s="27">
        <v>4.8478317983902386</v>
      </c>
    </row>
    <row r="103" spans="1:7" ht="16.3" x14ac:dyDescent="0.25">
      <c r="A103" s="59"/>
      <c r="B103" s="13" t="s">
        <v>48</v>
      </c>
      <c r="C103" s="23">
        <v>255.53691000000001</v>
      </c>
      <c r="D103" s="23">
        <v>266.79424139999998</v>
      </c>
      <c r="E103" s="23">
        <v>446.077127024719</v>
      </c>
      <c r="F103" s="22">
        <v>179.28288562471903</v>
      </c>
      <c r="G103" s="27">
        <v>67.198933786551748</v>
      </c>
    </row>
    <row r="104" spans="1:7" ht="16.3" x14ac:dyDescent="0.25">
      <c r="A104" s="59"/>
      <c r="B104" s="13" t="s">
        <v>49</v>
      </c>
      <c r="C104" s="23">
        <v>3839.7175699999989</v>
      </c>
      <c r="D104" s="23">
        <v>2052.4225909979009</v>
      </c>
      <c r="E104" s="23">
        <v>2565.553548137405</v>
      </c>
      <c r="F104" s="22">
        <v>513.13095713950406</v>
      </c>
      <c r="G104" s="27">
        <v>25.00123314711794</v>
      </c>
    </row>
    <row r="105" spans="1:7" ht="31.25" x14ac:dyDescent="0.25">
      <c r="A105" s="59"/>
      <c r="B105" s="13" t="s">
        <v>52</v>
      </c>
      <c r="C105" s="23">
        <v>0</v>
      </c>
      <c r="D105" s="23">
        <v>0</v>
      </c>
      <c r="E105" s="23">
        <v>318</v>
      </c>
      <c r="F105" s="22">
        <v>318</v>
      </c>
      <c r="G105" s="27">
        <v>100</v>
      </c>
    </row>
    <row r="106" spans="1:7" ht="31.25" x14ac:dyDescent="0.25">
      <c r="A106" s="14" t="s">
        <v>121</v>
      </c>
      <c r="B106" s="14"/>
      <c r="C106" s="24">
        <v>17571.222470000004</v>
      </c>
      <c r="D106" s="24">
        <v>12089.587882346234</v>
      </c>
      <c r="E106" s="24">
        <v>13573.65287969057</v>
      </c>
      <c r="F106" s="25">
        <v>1484.064997344336</v>
      </c>
      <c r="G106" s="28">
        <v>12.275563168794489</v>
      </c>
    </row>
    <row r="107" spans="1:7" ht="16.3" x14ac:dyDescent="0.25">
      <c r="A107" s="56" t="s">
        <v>109</v>
      </c>
      <c r="B107" s="13" t="s">
        <v>47</v>
      </c>
      <c r="C107" s="23">
        <v>13263.512799999995</v>
      </c>
      <c r="D107" s="23">
        <v>11364.784062244995</v>
      </c>
      <c r="E107" s="23">
        <v>15207.513879800712</v>
      </c>
      <c r="F107" s="22">
        <v>3842.7298175557171</v>
      </c>
      <c r="G107" s="27">
        <v>33.812607406432548</v>
      </c>
    </row>
    <row r="108" spans="1:7" ht="16.3" x14ac:dyDescent="0.25">
      <c r="A108" s="59"/>
      <c r="B108" s="13" t="s">
        <v>48</v>
      </c>
      <c r="C108" s="23">
        <v>416.43824999999998</v>
      </c>
      <c r="D108" s="23">
        <v>346.25759640000001</v>
      </c>
      <c r="E108" s="23">
        <v>1145.4691622974158</v>
      </c>
      <c r="F108" s="22">
        <v>799.21156589741577</v>
      </c>
      <c r="G108" s="27">
        <v>230.81416096187505</v>
      </c>
    </row>
    <row r="109" spans="1:7" ht="16.3" x14ac:dyDescent="0.25">
      <c r="A109" s="59"/>
      <c r="B109" s="13" t="s">
        <v>49</v>
      </c>
      <c r="C109" s="23">
        <v>13320.500669999999</v>
      </c>
      <c r="D109" s="23">
        <v>9692.3603386919331</v>
      </c>
      <c r="E109" s="23">
        <v>14796.371324355725</v>
      </c>
      <c r="F109" s="22">
        <v>5104.0109856637919</v>
      </c>
      <c r="G109" s="27">
        <v>52.660144766683544</v>
      </c>
    </row>
    <row r="110" spans="1:7" ht="31.25" x14ac:dyDescent="0.25">
      <c r="A110" s="59"/>
      <c r="B110" s="13" t="s">
        <v>52</v>
      </c>
      <c r="C110" s="23">
        <v>1636.79792</v>
      </c>
      <c r="D110" s="23">
        <v>849.04915999999992</v>
      </c>
      <c r="E110" s="23">
        <v>458.86399999999998</v>
      </c>
      <c r="F110" s="22">
        <v>-390.18515999999994</v>
      </c>
      <c r="G110" s="27">
        <v>-45.955543964026766</v>
      </c>
    </row>
    <row r="111" spans="1:7" ht="31.25" x14ac:dyDescent="0.25">
      <c r="A111" s="14" t="s">
        <v>122</v>
      </c>
      <c r="B111" s="14"/>
      <c r="C111" s="24">
        <v>28637.249639999995</v>
      </c>
      <c r="D111" s="24">
        <v>22252.451157336927</v>
      </c>
      <c r="E111" s="24">
        <v>31608.218366453857</v>
      </c>
      <c r="F111" s="25">
        <v>9355.7672091169297</v>
      </c>
      <c r="G111" s="28">
        <v>42.043760226532214</v>
      </c>
    </row>
    <row r="112" spans="1:7" ht="31.25" x14ac:dyDescent="0.25">
      <c r="A112" s="56" t="s">
        <v>75</v>
      </c>
      <c r="B112" s="13" t="s">
        <v>51</v>
      </c>
      <c r="C112" s="23">
        <v>145000</v>
      </c>
      <c r="D112" s="23">
        <v>94545.435530000002</v>
      </c>
      <c r="E112" s="23">
        <v>7000</v>
      </c>
      <c r="F112" s="22">
        <v>-87545.435530000002</v>
      </c>
      <c r="G112" s="27">
        <v>-92.59615235705499</v>
      </c>
    </row>
    <row r="113" spans="1:7" x14ac:dyDescent="0.25">
      <c r="A113" s="14" t="s">
        <v>76</v>
      </c>
      <c r="B113" s="14"/>
      <c r="C113" s="24">
        <v>145000</v>
      </c>
      <c r="D113" s="24">
        <v>94545.435530000002</v>
      </c>
      <c r="E113" s="24">
        <v>7000</v>
      </c>
      <c r="F113" s="25">
        <v>-87545.435530000002</v>
      </c>
      <c r="G113" s="28">
        <v>-92.59615235705499</v>
      </c>
    </row>
    <row r="114" spans="1:7" ht="16.3" x14ac:dyDescent="0.25">
      <c r="A114" s="56" t="s">
        <v>77</v>
      </c>
      <c r="B114" s="13" t="s">
        <v>49</v>
      </c>
      <c r="C114" s="23">
        <v>0</v>
      </c>
      <c r="D114" s="23">
        <v>0</v>
      </c>
      <c r="E114" s="23">
        <v>0</v>
      </c>
      <c r="F114" s="22">
        <v>0</v>
      </c>
      <c r="G114" s="27">
        <v>0</v>
      </c>
    </row>
    <row r="115" spans="1:7" ht="31.25" x14ac:dyDescent="0.25">
      <c r="A115" s="59"/>
      <c r="B115" s="13" t="s">
        <v>51</v>
      </c>
      <c r="C115" s="23">
        <v>145000</v>
      </c>
      <c r="D115" s="23">
        <v>63961.453000000001</v>
      </c>
      <c r="E115" s="23">
        <v>181038.54699999999</v>
      </c>
      <c r="F115" s="22">
        <v>117077.09399999998</v>
      </c>
      <c r="G115" s="27">
        <v>183.0432057257986</v>
      </c>
    </row>
    <row r="116" spans="1:7" ht="16.3" x14ac:dyDescent="0.25">
      <c r="A116" s="59"/>
      <c r="B116" s="13" t="s">
        <v>117</v>
      </c>
      <c r="C116" s="23">
        <v>0</v>
      </c>
      <c r="D116" s="23">
        <v>0</v>
      </c>
      <c r="E116" s="23">
        <v>0</v>
      </c>
      <c r="F116" s="22">
        <v>0</v>
      </c>
      <c r="G116" s="27">
        <v>0</v>
      </c>
    </row>
    <row r="117" spans="1:7" x14ac:dyDescent="0.25">
      <c r="A117" s="14" t="s">
        <v>78</v>
      </c>
      <c r="B117" s="14"/>
      <c r="C117" s="24">
        <v>145000</v>
      </c>
      <c r="D117" s="24">
        <v>63961.453000000001</v>
      </c>
      <c r="E117" s="24">
        <v>181038.54699999999</v>
      </c>
      <c r="F117" s="25">
        <v>117077.09399999998</v>
      </c>
      <c r="G117" s="28">
        <v>183.0432057257986</v>
      </c>
    </row>
    <row r="118" spans="1:7" x14ac:dyDescent="0.25">
      <c r="A118" s="58" t="s">
        <v>4</v>
      </c>
      <c r="B118" s="14"/>
      <c r="C118" s="24">
        <v>3647956.9219999998</v>
      </c>
      <c r="D118" s="24">
        <v>3063419.5615098402</v>
      </c>
      <c r="E118" s="24">
        <v>4318072.9199989494</v>
      </c>
      <c r="F118" s="25">
        <v>1254653.3584891092</v>
      </c>
      <c r="G118" s="28">
        <v>40.955975285041902</v>
      </c>
    </row>
    <row r="119" spans="1:7" x14ac:dyDescent="0.25">
      <c r="A119" s="36"/>
      <c r="B119" s="52"/>
      <c r="C119" s="53"/>
      <c r="D119" s="53"/>
      <c r="E119" s="53"/>
      <c r="F119" s="54"/>
      <c r="G119" s="39"/>
    </row>
    <row r="120" spans="1:7" x14ac:dyDescent="0.25">
      <c r="A120" s="36"/>
      <c r="B120" s="52"/>
      <c r="C120" s="53"/>
      <c r="D120" s="53"/>
      <c r="E120" s="53"/>
      <c r="F120" s="54"/>
      <c r="G120" s="39"/>
    </row>
    <row r="121" spans="1:7" ht="16.3" x14ac:dyDescent="0.3">
      <c r="A121" s="8" t="s">
        <v>173</v>
      </c>
      <c r="C121" s="19"/>
      <c r="E121" s="19" t="s">
        <v>174</v>
      </c>
    </row>
  </sheetData>
  <autoFilter ref="A3:G118"/>
  <mergeCells count="1">
    <mergeCell ref="A2:G2"/>
  </mergeCells>
  <hyperlinks>
    <hyperlink ref="A121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D1" zoomScale="75" zoomScaleNormal="75" workbookViewId="0">
      <pane ySplit="3" topLeftCell="A4" activePane="bottomLeft" state="frozen"/>
      <selection activeCell="B1" sqref="B1"/>
      <selection pane="bottomLeft" activeCell="E70" sqref="E70"/>
    </sheetView>
  </sheetViews>
  <sheetFormatPr baseColWidth="10" defaultColWidth="11" defaultRowHeight="15.65" x14ac:dyDescent="0.25"/>
  <cols>
    <col min="1" max="1" width="7.77734375" style="2" hidden="1" customWidth="1"/>
    <col min="2" max="2" width="25.77734375" style="3" customWidth="1"/>
    <col min="3" max="3" width="5.44140625" style="3" hidden="1" customWidth="1"/>
    <col min="4" max="4" width="29.44140625" style="33" customWidth="1"/>
    <col min="5" max="5" width="35.6640625" style="2" customWidth="1"/>
    <col min="6" max="7" width="12.33203125" style="2" customWidth="1"/>
    <col min="8" max="8" width="13.6640625" style="2" customWidth="1"/>
    <col min="9" max="9" width="14" style="2" bestFit="1" customWidth="1"/>
    <col min="10" max="16384" width="11" style="2"/>
  </cols>
  <sheetData>
    <row r="1" spans="1:10" ht="18.350000000000001" x14ac:dyDescent="0.3">
      <c r="B1" s="15" t="s">
        <v>6</v>
      </c>
      <c r="C1" s="5"/>
      <c r="D1" s="30"/>
      <c r="E1" s="16"/>
      <c r="F1" s="4"/>
      <c r="G1" s="4"/>
    </row>
    <row r="2" spans="1:10" ht="23.95" customHeight="1" x14ac:dyDescent="0.25">
      <c r="A2" s="4"/>
      <c r="B2" s="43" t="s">
        <v>26</v>
      </c>
      <c r="C2" s="43"/>
      <c r="D2" s="43"/>
      <c r="E2" s="43"/>
      <c r="F2" s="43"/>
      <c r="G2" s="43"/>
      <c r="H2" s="43"/>
      <c r="I2" s="43"/>
      <c r="J2" s="43"/>
    </row>
    <row r="3" spans="1:10" ht="42.8" customHeight="1" x14ac:dyDescent="0.25">
      <c r="B3" s="20" t="s">
        <v>79</v>
      </c>
      <c r="C3" s="20"/>
      <c r="D3" s="31" t="s">
        <v>80</v>
      </c>
      <c r="E3" s="20" t="s">
        <v>81</v>
      </c>
      <c r="F3" s="20" t="s">
        <v>97</v>
      </c>
      <c r="G3" s="20" t="s">
        <v>98</v>
      </c>
      <c r="H3" s="20" t="s">
        <v>99</v>
      </c>
      <c r="I3" s="20" t="s">
        <v>0</v>
      </c>
      <c r="J3" s="21" t="s">
        <v>1</v>
      </c>
    </row>
    <row r="4" spans="1:10" x14ac:dyDescent="0.25">
      <c r="B4" s="67" t="s">
        <v>82</v>
      </c>
      <c r="C4" s="6" t="s">
        <v>8</v>
      </c>
      <c r="D4" s="14" t="s">
        <v>123</v>
      </c>
      <c r="E4" s="13" t="s">
        <v>140</v>
      </c>
      <c r="F4" s="23">
        <v>17292.305949999998</v>
      </c>
      <c r="G4" s="23">
        <v>15614.856608423332</v>
      </c>
      <c r="H4" s="23">
        <v>21237.219571139762</v>
      </c>
      <c r="I4" s="66">
        <v>5622.36296271643</v>
      </c>
      <c r="J4" s="29">
        <v>36.006497553640571</v>
      </c>
    </row>
    <row r="5" spans="1:10" x14ac:dyDescent="0.25">
      <c r="B5" s="14"/>
      <c r="C5" s="6" t="s">
        <v>9</v>
      </c>
      <c r="D5" s="14" t="s">
        <v>10</v>
      </c>
      <c r="E5" s="13" t="s">
        <v>141</v>
      </c>
      <c r="F5" s="23">
        <v>13829.145860000001</v>
      </c>
      <c r="G5" s="23">
        <v>13460.314021661179</v>
      </c>
      <c r="H5" s="23">
        <v>17125.476128140712</v>
      </c>
      <c r="I5" s="66">
        <v>3665.1621064795327</v>
      </c>
      <c r="J5" s="29">
        <v>27.229395247252956</v>
      </c>
    </row>
    <row r="6" spans="1:10" ht="31.25" x14ac:dyDescent="0.25">
      <c r="B6" s="14"/>
      <c r="C6" s="6" t="s">
        <v>11</v>
      </c>
      <c r="D6" s="14" t="s">
        <v>124</v>
      </c>
      <c r="E6" s="13" t="s">
        <v>27</v>
      </c>
      <c r="F6" s="23">
        <v>27199.302099999997</v>
      </c>
      <c r="G6" s="23">
        <v>22077.146668966601</v>
      </c>
      <c r="H6" s="23">
        <v>33445.015005846362</v>
      </c>
      <c r="I6" s="66">
        <v>11367.868336879761</v>
      </c>
      <c r="J6" s="29">
        <v>51.491565043862053</v>
      </c>
    </row>
    <row r="7" spans="1:10" x14ac:dyDescent="0.25">
      <c r="B7" s="14"/>
      <c r="C7" s="6"/>
      <c r="D7" s="14"/>
      <c r="E7" s="13" t="s">
        <v>142</v>
      </c>
      <c r="F7" s="23">
        <v>104878.71131999997</v>
      </c>
      <c r="G7" s="23">
        <v>76751.614125507418</v>
      </c>
      <c r="H7" s="23">
        <v>111190.60848831941</v>
      </c>
      <c r="I7" s="66">
        <v>34438.994362811995</v>
      </c>
      <c r="J7" s="29">
        <v>44.870710219196077</v>
      </c>
    </row>
    <row r="8" spans="1:10" ht="31.25" x14ac:dyDescent="0.25">
      <c r="B8" s="14"/>
      <c r="C8" s="6"/>
      <c r="D8" s="14"/>
      <c r="E8" s="13" t="s">
        <v>143</v>
      </c>
      <c r="F8" s="23">
        <v>26251.449569999997</v>
      </c>
      <c r="G8" s="23">
        <v>17698.099440576334</v>
      </c>
      <c r="H8" s="23">
        <v>21890.757011123405</v>
      </c>
      <c r="I8" s="66">
        <v>4192.6575705470714</v>
      </c>
      <c r="J8" s="29">
        <v>23.68987463667759</v>
      </c>
    </row>
    <row r="9" spans="1:10" x14ac:dyDescent="0.25">
      <c r="B9" s="14"/>
      <c r="C9" s="6"/>
      <c r="D9" s="14"/>
      <c r="E9" s="13" t="s">
        <v>144</v>
      </c>
      <c r="F9" s="23">
        <v>48909.637350000034</v>
      </c>
      <c r="G9" s="23">
        <v>36362.477703654891</v>
      </c>
      <c r="H9" s="23">
        <v>45171.541545653228</v>
      </c>
      <c r="I9" s="66">
        <v>8809.063841998337</v>
      </c>
      <c r="J9" s="29">
        <v>24.225697472515506</v>
      </c>
    </row>
    <row r="10" spans="1:10" x14ac:dyDescent="0.25">
      <c r="B10" s="14"/>
      <c r="C10" s="6"/>
      <c r="D10" s="14"/>
      <c r="E10" s="13" t="s">
        <v>145</v>
      </c>
      <c r="F10" s="23">
        <v>41435.69068</v>
      </c>
      <c r="G10" s="23">
        <v>39103.306483415574</v>
      </c>
      <c r="H10" s="23">
        <v>48517.90361852436</v>
      </c>
      <c r="I10" s="66">
        <v>9414.5971351087865</v>
      </c>
      <c r="J10" s="29">
        <v>24.076217542119334</v>
      </c>
    </row>
    <row r="11" spans="1:10" x14ac:dyDescent="0.25">
      <c r="B11" s="14"/>
      <c r="C11" s="6"/>
      <c r="D11" s="14"/>
      <c r="E11" s="13" t="s">
        <v>28</v>
      </c>
      <c r="F11" s="23">
        <v>48406.181349999977</v>
      </c>
      <c r="G11" s="23">
        <v>41320.263633188486</v>
      </c>
      <c r="H11" s="23">
        <v>59765.866174563787</v>
      </c>
      <c r="I11" s="66">
        <v>18445.602541375301</v>
      </c>
      <c r="J11" s="29">
        <v>44.640573218801464</v>
      </c>
    </row>
    <row r="12" spans="1:10" ht="31.25" x14ac:dyDescent="0.25">
      <c r="B12" s="14"/>
      <c r="C12" s="6" t="s">
        <v>12</v>
      </c>
      <c r="D12" s="14" t="s">
        <v>83</v>
      </c>
      <c r="E12" s="13" t="s">
        <v>29</v>
      </c>
      <c r="F12" s="23">
        <v>20960.027659999992</v>
      </c>
      <c r="G12" s="23">
        <v>26902.614267984674</v>
      </c>
      <c r="H12" s="23">
        <v>27792.261290946673</v>
      </c>
      <c r="I12" s="66">
        <v>889.64702296199903</v>
      </c>
      <c r="J12" s="29">
        <v>3.3069166219311228</v>
      </c>
    </row>
    <row r="13" spans="1:10" x14ac:dyDescent="0.25">
      <c r="B13" s="14"/>
      <c r="C13" s="6"/>
      <c r="D13" s="14"/>
      <c r="E13" s="13" t="s">
        <v>30</v>
      </c>
      <c r="F13" s="23">
        <v>91374.303100000005</v>
      </c>
      <c r="G13" s="23">
        <v>94888.549810641533</v>
      </c>
      <c r="H13" s="23">
        <v>104875.38267697308</v>
      </c>
      <c r="I13" s="66">
        <v>9986.8328663315478</v>
      </c>
      <c r="J13" s="29">
        <v>10.524802925391054</v>
      </c>
    </row>
    <row r="14" spans="1:10" ht="31.25" x14ac:dyDescent="0.25">
      <c r="B14" s="14"/>
      <c r="C14" s="6" t="s">
        <v>13</v>
      </c>
      <c r="D14" s="14" t="s">
        <v>125</v>
      </c>
      <c r="E14" s="13" t="s">
        <v>146</v>
      </c>
      <c r="F14" s="23">
        <v>552814.24158000015</v>
      </c>
      <c r="G14" s="23">
        <v>485653.08374346263</v>
      </c>
      <c r="H14" s="23">
        <v>502445.7440678241</v>
      </c>
      <c r="I14" s="66">
        <v>16792.660324361466</v>
      </c>
      <c r="J14" s="29">
        <v>3.4577481100134193</v>
      </c>
    </row>
    <row r="15" spans="1:10" x14ac:dyDescent="0.25">
      <c r="B15" s="14"/>
      <c r="C15" s="6"/>
      <c r="D15" s="14"/>
      <c r="E15" s="13" t="s">
        <v>147</v>
      </c>
      <c r="F15" s="23">
        <v>16549.758099999995</v>
      </c>
      <c r="G15" s="23">
        <v>15814.284423982335</v>
      </c>
      <c r="H15" s="23">
        <v>17282.964907323996</v>
      </c>
      <c r="I15" s="66">
        <v>1468.6804833416609</v>
      </c>
      <c r="J15" s="29">
        <v>9.2870498845613874</v>
      </c>
    </row>
    <row r="16" spans="1:10" ht="31.25" x14ac:dyDescent="0.25">
      <c r="B16" s="14"/>
      <c r="C16" s="6"/>
      <c r="D16" s="14"/>
      <c r="E16" s="13" t="s">
        <v>148</v>
      </c>
      <c r="F16" s="23">
        <v>240076.5698599999</v>
      </c>
      <c r="G16" s="23">
        <v>228160.42255276817</v>
      </c>
      <c r="H16" s="23">
        <v>289728.6739169879</v>
      </c>
      <c r="I16" s="66">
        <v>61568.25136421973</v>
      </c>
      <c r="J16" s="29">
        <v>26.984632424574173</v>
      </c>
    </row>
    <row r="17" spans="2:10" ht="31.25" x14ac:dyDescent="0.25">
      <c r="B17" s="14"/>
      <c r="C17" s="6" t="s">
        <v>14</v>
      </c>
      <c r="D17" s="14" t="s">
        <v>84</v>
      </c>
      <c r="E17" s="13" t="s">
        <v>31</v>
      </c>
      <c r="F17" s="23">
        <v>14896.968540000002</v>
      </c>
      <c r="G17" s="23">
        <v>13076.76073514233</v>
      </c>
      <c r="H17" s="23">
        <v>13603.507071806196</v>
      </c>
      <c r="I17" s="66">
        <v>526.7463366638658</v>
      </c>
      <c r="J17" s="29">
        <v>4.0281102280038974</v>
      </c>
    </row>
    <row r="18" spans="2:10" x14ac:dyDescent="0.25">
      <c r="B18" s="14"/>
      <c r="C18" s="6"/>
      <c r="D18" s="14"/>
      <c r="E18" s="13" t="s">
        <v>149</v>
      </c>
      <c r="F18" s="23">
        <v>0</v>
      </c>
      <c r="G18" s="23">
        <v>123.79052</v>
      </c>
      <c r="H18" s="23">
        <v>150</v>
      </c>
      <c r="I18" s="66">
        <v>26.209479999999999</v>
      </c>
      <c r="J18" s="29">
        <v>21.172445192087405</v>
      </c>
    </row>
    <row r="19" spans="2:10" x14ac:dyDescent="0.25">
      <c r="B19" s="14"/>
      <c r="C19" s="6"/>
      <c r="D19" s="14"/>
      <c r="E19" s="13" t="s">
        <v>28</v>
      </c>
      <c r="F19" s="23">
        <v>244526.09129999991</v>
      </c>
      <c r="G19" s="23">
        <v>225673.13963658185</v>
      </c>
      <c r="H19" s="23">
        <v>250635.54809074811</v>
      </c>
      <c r="I19" s="66">
        <v>24962.40845416626</v>
      </c>
      <c r="J19" s="29">
        <v>11.061311281601821</v>
      </c>
    </row>
    <row r="20" spans="2:10" ht="31.25" x14ac:dyDescent="0.25">
      <c r="B20" s="67" t="s">
        <v>85</v>
      </c>
      <c r="C20" s="60" t="s">
        <v>13</v>
      </c>
      <c r="D20" s="14" t="s">
        <v>126</v>
      </c>
      <c r="E20" s="13" t="s">
        <v>150</v>
      </c>
      <c r="F20" s="23">
        <v>0</v>
      </c>
      <c r="G20" s="23">
        <v>0</v>
      </c>
      <c r="H20" s="23">
        <v>2104</v>
      </c>
      <c r="I20" s="66">
        <v>2104</v>
      </c>
      <c r="J20" s="29">
        <v>100</v>
      </c>
    </row>
    <row r="21" spans="2:10" x14ac:dyDescent="0.25">
      <c r="B21" s="14"/>
      <c r="C21" s="6" t="s">
        <v>15</v>
      </c>
      <c r="D21" s="14" t="s">
        <v>86</v>
      </c>
      <c r="E21" s="13" t="s">
        <v>151</v>
      </c>
      <c r="F21" s="23">
        <v>63928.577499999992</v>
      </c>
      <c r="G21" s="23">
        <v>63617.955977591337</v>
      </c>
      <c r="H21" s="23">
        <v>71724.778336824005</v>
      </c>
      <c r="I21" s="66">
        <v>8106.8223592326685</v>
      </c>
      <c r="J21" s="29">
        <v>12.74297835360853</v>
      </c>
    </row>
    <row r="22" spans="2:10" x14ac:dyDescent="0.25">
      <c r="B22" s="14"/>
      <c r="C22" s="6"/>
      <c r="D22" s="14"/>
      <c r="E22" s="13" t="s">
        <v>152</v>
      </c>
      <c r="F22" s="23">
        <v>0</v>
      </c>
      <c r="G22" s="23">
        <v>0</v>
      </c>
      <c r="H22" s="23">
        <v>0</v>
      </c>
      <c r="I22" s="66">
        <v>0</v>
      </c>
      <c r="J22" s="29">
        <v>100</v>
      </c>
    </row>
    <row r="23" spans="2:10" ht="31.25" x14ac:dyDescent="0.25">
      <c r="B23" s="14"/>
      <c r="C23" s="6"/>
      <c r="D23" s="14"/>
      <c r="E23" s="13" t="s">
        <v>153</v>
      </c>
      <c r="F23" s="23">
        <v>138460.44355000003</v>
      </c>
      <c r="G23" s="23">
        <v>44389.511919999997</v>
      </c>
      <c r="H23" s="23">
        <v>7599.6375000000007</v>
      </c>
      <c r="I23" s="66">
        <v>-36789.874419999993</v>
      </c>
      <c r="J23" s="29">
        <v>-82.879655190405614</v>
      </c>
    </row>
    <row r="24" spans="2:10" x14ac:dyDescent="0.25">
      <c r="B24" s="14"/>
      <c r="C24" s="6"/>
      <c r="D24" s="14"/>
      <c r="E24" s="13" t="s">
        <v>154</v>
      </c>
      <c r="F24" s="23">
        <v>10754.559940000003</v>
      </c>
      <c r="G24" s="23">
        <v>11581.882046150666</v>
      </c>
      <c r="H24" s="23">
        <v>34987.480678750006</v>
      </c>
      <c r="I24" s="66">
        <v>23405.59863259934</v>
      </c>
      <c r="J24" s="29">
        <v>202.08804181681668</v>
      </c>
    </row>
    <row r="25" spans="2:10" ht="31.25" x14ac:dyDescent="0.25">
      <c r="B25" s="14"/>
      <c r="C25" s="6"/>
      <c r="D25" s="14" t="s">
        <v>127</v>
      </c>
      <c r="E25" s="13" t="s">
        <v>155</v>
      </c>
      <c r="F25" s="23">
        <v>0</v>
      </c>
      <c r="G25" s="23">
        <v>3682.7713500000004</v>
      </c>
      <c r="H25" s="23">
        <v>2627.82906</v>
      </c>
      <c r="I25" s="66">
        <v>-1054.9422900000004</v>
      </c>
      <c r="J25" s="29">
        <v>-28.645337701999889</v>
      </c>
    </row>
    <row r="26" spans="2:10" ht="31.25" x14ac:dyDescent="0.25">
      <c r="B26" s="14"/>
      <c r="C26" s="6" t="s">
        <v>16</v>
      </c>
      <c r="D26" s="14" t="s">
        <v>128</v>
      </c>
      <c r="E26" s="13" t="s">
        <v>156</v>
      </c>
      <c r="F26" s="23">
        <v>642278.15340999991</v>
      </c>
      <c r="G26" s="23">
        <v>518471.98388308188</v>
      </c>
      <c r="H26" s="23">
        <v>495674.36049660156</v>
      </c>
      <c r="I26" s="66">
        <v>-22797.623386480322</v>
      </c>
      <c r="J26" s="29">
        <v>-4.397079127735724</v>
      </c>
    </row>
    <row r="27" spans="2:10" x14ac:dyDescent="0.25">
      <c r="B27" s="14"/>
      <c r="C27" s="6"/>
      <c r="D27" s="14"/>
      <c r="E27" s="13" t="s">
        <v>32</v>
      </c>
      <c r="F27" s="23">
        <v>37050.753949999998</v>
      </c>
      <c r="G27" s="23">
        <v>26881.507779877324</v>
      </c>
      <c r="H27" s="23">
        <v>12549.158954213992</v>
      </c>
      <c r="I27" s="66">
        <v>-14332.348825663332</v>
      </c>
      <c r="J27" s="29">
        <v>-53.316759398414739</v>
      </c>
    </row>
    <row r="28" spans="2:10" x14ac:dyDescent="0.25">
      <c r="B28" s="14"/>
      <c r="C28" s="6"/>
      <c r="D28" s="14"/>
      <c r="E28" s="13" t="s">
        <v>41</v>
      </c>
      <c r="F28" s="23">
        <v>0</v>
      </c>
      <c r="G28" s="23">
        <v>0</v>
      </c>
      <c r="H28" s="23">
        <v>0</v>
      </c>
      <c r="I28" s="66">
        <v>0</v>
      </c>
      <c r="J28" s="29">
        <v>100</v>
      </c>
    </row>
    <row r="29" spans="2:10" x14ac:dyDescent="0.25">
      <c r="B29" s="14"/>
      <c r="C29" s="6"/>
      <c r="D29" s="14"/>
      <c r="E29" s="13" t="s">
        <v>157</v>
      </c>
      <c r="F29" s="23">
        <v>77283.660350000006</v>
      </c>
      <c r="G29" s="23">
        <v>65904.984532094284</v>
      </c>
      <c r="H29" s="23">
        <v>92716.909018104561</v>
      </c>
      <c r="I29" s="66">
        <v>26811.924486010277</v>
      </c>
      <c r="J29" s="29">
        <v>40.682695969609789</v>
      </c>
    </row>
    <row r="30" spans="2:10" x14ac:dyDescent="0.25">
      <c r="B30" s="14"/>
      <c r="C30" s="6"/>
      <c r="D30" s="14"/>
      <c r="E30" s="13" t="s">
        <v>33</v>
      </c>
      <c r="F30" s="23">
        <v>180616.52026999998</v>
      </c>
      <c r="G30" s="23">
        <v>142256.62960560748</v>
      </c>
      <c r="H30" s="23">
        <v>183393.87417678061</v>
      </c>
      <c r="I30" s="66">
        <v>41137.244571173127</v>
      </c>
      <c r="J30" s="29">
        <v>28.917629136316599</v>
      </c>
    </row>
    <row r="31" spans="2:10" x14ac:dyDescent="0.25">
      <c r="B31" s="14"/>
      <c r="C31" s="6"/>
      <c r="D31" s="14"/>
      <c r="E31" s="13" t="s">
        <v>87</v>
      </c>
      <c r="F31" s="23">
        <v>0</v>
      </c>
      <c r="G31" s="23">
        <v>0</v>
      </c>
      <c r="H31" s="23">
        <v>0</v>
      </c>
      <c r="I31" s="66">
        <v>0</v>
      </c>
      <c r="J31" s="29">
        <v>100</v>
      </c>
    </row>
    <row r="32" spans="2:10" ht="31.25" x14ac:dyDescent="0.25">
      <c r="B32" s="14"/>
      <c r="C32" s="6"/>
      <c r="D32" s="14" t="s">
        <v>129</v>
      </c>
      <c r="E32" s="13" t="s">
        <v>150</v>
      </c>
      <c r="F32" s="23">
        <v>0</v>
      </c>
      <c r="G32" s="23">
        <v>0</v>
      </c>
      <c r="H32" s="23">
        <v>400</v>
      </c>
      <c r="I32" s="66">
        <v>400</v>
      </c>
      <c r="J32" s="29">
        <v>100</v>
      </c>
    </row>
    <row r="33" spans="2:10" x14ac:dyDescent="0.25">
      <c r="B33" s="14"/>
      <c r="C33" s="6"/>
      <c r="D33" s="14"/>
      <c r="E33" s="13" t="s">
        <v>158</v>
      </c>
      <c r="F33" s="23">
        <v>0</v>
      </c>
      <c r="G33" s="23">
        <v>36237.379609999989</v>
      </c>
      <c r="H33" s="23">
        <v>124585.44101</v>
      </c>
      <c r="I33" s="66">
        <v>88348.061400000006</v>
      </c>
      <c r="J33" s="29">
        <v>243.80366999720823</v>
      </c>
    </row>
    <row r="34" spans="2:10" ht="31.25" x14ac:dyDescent="0.25">
      <c r="B34" s="14"/>
      <c r="C34" s="6"/>
      <c r="D34" s="14" t="s">
        <v>130</v>
      </c>
      <c r="E34" s="13" t="s">
        <v>159</v>
      </c>
      <c r="F34" s="23">
        <v>0</v>
      </c>
      <c r="G34" s="23">
        <v>0</v>
      </c>
      <c r="H34" s="23">
        <v>1179.28</v>
      </c>
      <c r="I34" s="66">
        <v>1179.28</v>
      </c>
      <c r="J34" s="29">
        <v>100</v>
      </c>
    </row>
    <row r="35" spans="2:10" ht="31.25" x14ac:dyDescent="0.25">
      <c r="B35" s="14"/>
      <c r="C35" s="6" t="s">
        <v>17</v>
      </c>
      <c r="D35" s="14" t="s">
        <v>18</v>
      </c>
      <c r="E35" s="13" t="s">
        <v>160</v>
      </c>
      <c r="F35" s="23">
        <v>13930.062199999998</v>
      </c>
      <c r="G35" s="23">
        <v>9891.1251485256671</v>
      </c>
      <c r="H35" s="23">
        <v>45194.866841664007</v>
      </c>
      <c r="I35" s="66">
        <v>35303.741693138341</v>
      </c>
      <c r="J35" s="29">
        <v>356.92341531439001</v>
      </c>
    </row>
    <row r="36" spans="2:10" x14ac:dyDescent="0.25">
      <c r="B36" s="14"/>
      <c r="C36" s="6"/>
      <c r="D36" s="14"/>
      <c r="E36" s="13" t="s">
        <v>161</v>
      </c>
      <c r="F36" s="23">
        <v>3091.7425099999987</v>
      </c>
      <c r="G36" s="23">
        <v>2621.7898198719995</v>
      </c>
      <c r="H36" s="23">
        <v>3312.7545180000002</v>
      </c>
      <c r="I36" s="66">
        <v>690.96469812800069</v>
      </c>
      <c r="J36" s="29">
        <v>26.354694525502996</v>
      </c>
    </row>
    <row r="37" spans="2:10" ht="31.25" x14ac:dyDescent="0.25">
      <c r="B37" s="14"/>
      <c r="C37" s="6" t="s">
        <v>19</v>
      </c>
      <c r="D37" s="14" t="s">
        <v>131</v>
      </c>
      <c r="E37" s="13" t="s">
        <v>162</v>
      </c>
      <c r="F37" s="23">
        <v>167477.85629000005</v>
      </c>
      <c r="G37" s="23">
        <v>132457.42608666059</v>
      </c>
      <c r="H37" s="23">
        <v>208671.27394012996</v>
      </c>
      <c r="I37" s="66">
        <v>76213.847853469371</v>
      </c>
      <c r="J37" s="29">
        <v>57.538372973974504</v>
      </c>
    </row>
    <row r="38" spans="2:10" x14ac:dyDescent="0.25">
      <c r="B38" s="14"/>
      <c r="C38" s="6"/>
      <c r="D38" s="14"/>
      <c r="E38" s="13" t="s">
        <v>34</v>
      </c>
      <c r="F38" s="23">
        <v>81461.469849999979</v>
      </c>
      <c r="G38" s="23">
        <v>78744.976730214519</v>
      </c>
      <c r="H38" s="23">
        <v>99341.93482767696</v>
      </c>
      <c r="I38" s="66">
        <v>20596.95809746244</v>
      </c>
      <c r="J38" s="29">
        <v>26.156535886763898</v>
      </c>
    </row>
    <row r="39" spans="2:10" ht="31.25" x14ac:dyDescent="0.25">
      <c r="B39" s="14"/>
      <c r="C39" s="6"/>
      <c r="D39" s="14" t="s">
        <v>132</v>
      </c>
      <c r="E39" s="13" t="s">
        <v>163</v>
      </c>
      <c r="F39" s="23">
        <v>0</v>
      </c>
      <c r="G39" s="23">
        <v>405.23741999999999</v>
      </c>
      <c r="H39" s="23">
        <v>4154.4799999999996</v>
      </c>
      <c r="I39" s="66">
        <v>3749.2425799999996</v>
      </c>
      <c r="J39" s="29">
        <v>925.19653787155198</v>
      </c>
    </row>
    <row r="40" spans="2:10" x14ac:dyDescent="0.25">
      <c r="B40" s="14"/>
      <c r="C40" s="6" t="s">
        <v>20</v>
      </c>
      <c r="D40" s="14" t="s">
        <v>133</v>
      </c>
      <c r="E40" s="13" t="s">
        <v>164</v>
      </c>
      <c r="F40" s="23">
        <v>11253.316419999999</v>
      </c>
      <c r="G40" s="23">
        <v>11102.207850681578</v>
      </c>
      <c r="H40" s="23">
        <v>19529.832640992314</v>
      </c>
      <c r="I40" s="66">
        <v>8427.624790310736</v>
      </c>
      <c r="J40" s="29">
        <v>75.909448856097157</v>
      </c>
    </row>
    <row r="41" spans="2:10" ht="31.25" x14ac:dyDescent="0.25">
      <c r="B41" s="14"/>
      <c r="C41" s="60"/>
      <c r="D41" s="14"/>
      <c r="E41" s="13" t="s">
        <v>35</v>
      </c>
      <c r="F41" s="23">
        <v>3988.3187699999994</v>
      </c>
      <c r="G41" s="23">
        <v>825.97577800000033</v>
      </c>
      <c r="H41" s="23">
        <v>20.0876476</v>
      </c>
      <c r="I41" s="66">
        <v>-805.88813040000036</v>
      </c>
      <c r="J41" s="29">
        <v>-97.568010087579111</v>
      </c>
    </row>
    <row r="42" spans="2:10" x14ac:dyDescent="0.25">
      <c r="B42" s="14"/>
      <c r="C42" s="6" t="s">
        <v>21</v>
      </c>
      <c r="D42" s="14" t="s">
        <v>134</v>
      </c>
      <c r="E42" s="13" t="s">
        <v>36</v>
      </c>
      <c r="F42" s="23">
        <v>161366.53191999998</v>
      </c>
      <c r="G42" s="23">
        <v>166756.39250999998</v>
      </c>
      <c r="H42" s="23">
        <v>180259.86671023999</v>
      </c>
      <c r="I42" s="66">
        <v>13503.474200240016</v>
      </c>
      <c r="J42" s="29">
        <v>8.0977250688786917</v>
      </c>
    </row>
    <row r="43" spans="2:10" x14ac:dyDescent="0.25">
      <c r="B43" s="14"/>
      <c r="C43" s="60"/>
      <c r="D43" s="14"/>
      <c r="E43" s="13" t="s">
        <v>37</v>
      </c>
      <c r="F43" s="23">
        <v>34978.980030000006</v>
      </c>
      <c r="G43" s="23">
        <v>28321.916590364021</v>
      </c>
      <c r="H43" s="23">
        <v>33518.75315430983</v>
      </c>
      <c r="I43" s="66">
        <v>5196.8365639458098</v>
      </c>
      <c r="J43" s="29">
        <v>18.349169793522844</v>
      </c>
    </row>
    <row r="44" spans="2:10" ht="31.25" x14ac:dyDescent="0.25">
      <c r="B44" s="14"/>
      <c r="C44" s="6"/>
      <c r="D44" s="14"/>
      <c r="E44" s="13" t="s">
        <v>38</v>
      </c>
      <c r="F44" s="23">
        <v>200516.80144000004</v>
      </c>
      <c r="G44" s="23">
        <v>141300.38366556773</v>
      </c>
      <c r="H44" s="23">
        <v>71913.203311915393</v>
      </c>
      <c r="I44" s="66">
        <v>-69387.180353652337</v>
      </c>
      <c r="J44" s="29">
        <v>-49.106151415610555</v>
      </c>
    </row>
    <row r="45" spans="2:10" ht="31.25" x14ac:dyDescent="0.25">
      <c r="B45" s="14"/>
      <c r="C45" s="6"/>
      <c r="D45" s="14" t="s">
        <v>135</v>
      </c>
      <c r="E45" s="13" t="s">
        <v>165</v>
      </c>
      <c r="F45" s="23">
        <v>0</v>
      </c>
      <c r="G45" s="23">
        <v>0</v>
      </c>
      <c r="H45" s="23">
        <v>1000</v>
      </c>
      <c r="I45" s="66">
        <v>1000</v>
      </c>
      <c r="J45" s="29">
        <v>100</v>
      </c>
    </row>
    <row r="46" spans="2:10" x14ac:dyDescent="0.25">
      <c r="B46" s="13"/>
      <c r="C46" s="61" t="s">
        <v>22</v>
      </c>
      <c r="D46" s="13" t="s">
        <v>88</v>
      </c>
      <c r="E46" s="61" t="s">
        <v>39</v>
      </c>
      <c r="F46" s="23">
        <v>196584.74669</v>
      </c>
      <c r="G46" s="23">
        <v>111321.55429423769</v>
      </c>
      <c r="H46" s="23">
        <v>243214.20761333223</v>
      </c>
      <c r="I46" s="66">
        <v>131892.65331909453</v>
      </c>
      <c r="J46" s="29">
        <v>118.47899012484562</v>
      </c>
    </row>
    <row r="47" spans="2:10" ht="31.25" x14ac:dyDescent="0.25">
      <c r="B47" s="62"/>
      <c r="C47" s="62">
        <v>202</v>
      </c>
      <c r="D47" s="63" t="s">
        <v>129</v>
      </c>
      <c r="E47" s="62" t="s">
        <v>158</v>
      </c>
      <c r="F47" s="23">
        <v>0</v>
      </c>
      <c r="G47" s="23">
        <v>0</v>
      </c>
      <c r="H47" s="23">
        <v>426345.5539</v>
      </c>
      <c r="I47" s="66">
        <v>426345.5539</v>
      </c>
      <c r="J47" s="29">
        <v>100</v>
      </c>
    </row>
    <row r="48" spans="2:10" x14ac:dyDescent="0.25">
      <c r="B48" s="10"/>
      <c r="C48" s="10">
        <v>206</v>
      </c>
      <c r="D48" s="64" t="s">
        <v>135</v>
      </c>
      <c r="E48" s="9" t="s">
        <v>165</v>
      </c>
      <c r="F48" s="10">
        <v>0</v>
      </c>
      <c r="G48" s="10">
        <v>0</v>
      </c>
      <c r="H48" s="10">
        <v>80600</v>
      </c>
      <c r="I48" s="66">
        <v>80600</v>
      </c>
      <c r="J48" s="65">
        <v>100</v>
      </c>
    </row>
    <row r="49" spans="2:10" x14ac:dyDescent="0.25">
      <c r="B49" s="10"/>
      <c r="C49" s="10">
        <v>201</v>
      </c>
      <c r="D49" s="64" t="s">
        <v>127</v>
      </c>
      <c r="E49" s="9" t="s">
        <v>166</v>
      </c>
      <c r="F49" s="10">
        <v>0</v>
      </c>
      <c r="G49" s="10">
        <v>0</v>
      </c>
      <c r="H49" s="10">
        <v>20000</v>
      </c>
      <c r="I49" s="66">
        <v>20000</v>
      </c>
      <c r="J49" s="65">
        <v>100</v>
      </c>
    </row>
    <row r="50" spans="2:10" x14ac:dyDescent="0.25">
      <c r="B50" s="10"/>
      <c r="C50" s="10"/>
      <c r="D50" s="64"/>
      <c r="E50" s="9" t="s">
        <v>155</v>
      </c>
      <c r="F50" s="10">
        <v>0</v>
      </c>
      <c r="G50" s="10">
        <v>0</v>
      </c>
      <c r="H50" s="10">
        <v>45000</v>
      </c>
      <c r="I50" s="66">
        <v>45000</v>
      </c>
      <c r="J50" s="65">
        <v>100</v>
      </c>
    </row>
    <row r="51" spans="2:10" ht="31.25" x14ac:dyDescent="0.25">
      <c r="B51" s="10"/>
      <c r="C51" s="10">
        <v>103</v>
      </c>
      <c r="D51" s="64" t="s">
        <v>136</v>
      </c>
      <c r="E51" s="9" t="s">
        <v>167</v>
      </c>
      <c r="F51" s="10">
        <v>0</v>
      </c>
      <c r="G51" s="10">
        <v>0</v>
      </c>
      <c r="H51" s="10">
        <v>23000</v>
      </c>
      <c r="I51" s="66">
        <v>23000</v>
      </c>
      <c r="J51" s="65">
        <v>100</v>
      </c>
    </row>
    <row r="52" spans="2:10" x14ac:dyDescent="0.25">
      <c r="B52" s="10"/>
      <c r="C52" s="10"/>
      <c r="D52" s="64"/>
      <c r="E52" s="9" t="s">
        <v>168</v>
      </c>
      <c r="F52" s="10">
        <v>0</v>
      </c>
      <c r="G52" s="10">
        <v>0</v>
      </c>
      <c r="H52" s="10">
        <v>18912.5</v>
      </c>
      <c r="I52" s="66">
        <v>18912.5</v>
      </c>
      <c r="J52" s="65">
        <v>100</v>
      </c>
    </row>
    <row r="53" spans="2:10" x14ac:dyDescent="0.25">
      <c r="B53" s="10"/>
      <c r="C53" s="10">
        <v>108</v>
      </c>
      <c r="D53" s="64" t="s">
        <v>137</v>
      </c>
      <c r="E53" s="9" t="s">
        <v>169</v>
      </c>
      <c r="F53" s="10">
        <v>0</v>
      </c>
      <c r="G53" s="10">
        <v>0</v>
      </c>
      <c r="H53" s="10">
        <v>36499.487500000003</v>
      </c>
      <c r="I53" s="66">
        <v>36499.487500000003</v>
      </c>
      <c r="J53" s="65">
        <v>100</v>
      </c>
    </row>
    <row r="54" spans="2:10" ht="31.25" x14ac:dyDescent="0.25">
      <c r="B54" s="10"/>
      <c r="C54" s="10">
        <v>107</v>
      </c>
      <c r="D54" s="64" t="s">
        <v>126</v>
      </c>
      <c r="E54" s="9" t="s">
        <v>170</v>
      </c>
      <c r="F54" s="10">
        <v>0</v>
      </c>
      <c r="G54" s="10">
        <v>0</v>
      </c>
      <c r="H54" s="10">
        <v>2336.25</v>
      </c>
      <c r="I54" s="66">
        <v>2336.25</v>
      </c>
      <c r="J54" s="65">
        <v>100</v>
      </c>
    </row>
    <row r="55" spans="2:10" ht="31.25" x14ac:dyDescent="0.25">
      <c r="B55" s="67" t="s">
        <v>89</v>
      </c>
      <c r="C55" s="10" t="s">
        <v>23</v>
      </c>
      <c r="D55" s="64" t="s">
        <v>138</v>
      </c>
      <c r="E55" s="9" t="s">
        <v>171</v>
      </c>
      <c r="F55" s="10">
        <v>11062.565299999995</v>
      </c>
      <c r="G55" s="10">
        <v>9200.4856595910005</v>
      </c>
      <c r="H55" s="10">
        <v>11425.522097698002</v>
      </c>
      <c r="I55" s="66">
        <v>2225.0364381070012</v>
      </c>
      <c r="J55" s="65">
        <v>24.183902028992602</v>
      </c>
    </row>
    <row r="56" spans="2:10" ht="46.9" x14ac:dyDescent="0.25">
      <c r="B56" s="67" t="s">
        <v>90</v>
      </c>
      <c r="C56" s="10" t="s">
        <v>24</v>
      </c>
      <c r="D56" s="64" t="s">
        <v>139</v>
      </c>
      <c r="E56" s="9" t="s">
        <v>91</v>
      </c>
      <c r="F56" s="70">
        <v>9552.8520000000008</v>
      </c>
      <c r="G56" s="10">
        <v>9552.8520000000008</v>
      </c>
      <c r="H56" s="10">
        <v>9552.8520000000008</v>
      </c>
      <c r="I56" s="66">
        <v>0</v>
      </c>
      <c r="J56" s="65">
        <v>0</v>
      </c>
    </row>
    <row r="57" spans="2:10" ht="62.5" x14ac:dyDescent="0.25">
      <c r="B57" s="10"/>
      <c r="C57" s="10" t="s">
        <v>25</v>
      </c>
      <c r="D57" s="64" t="s">
        <v>92</v>
      </c>
      <c r="E57" s="9" t="s">
        <v>40</v>
      </c>
      <c r="F57" s="10">
        <v>92918.625290000011</v>
      </c>
      <c r="G57" s="10">
        <v>95211.906875765344</v>
      </c>
      <c r="H57" s="10">
        <v>139868.27449819547</v>
      </c>
      <c r="I57" s="10">
        <v>44656.367622430131</v>
      </c>
      <c r="J57" s="65">
        <v>46.902083035369486</v>
      </c>
    </row>
    <row r="58" spans="2:10" x14ac:dyDescent="0.25">
      <c r="B58" s="10"/>
      <c r="C58" s="10"/>
      <c r="D58" s="24" t="s">
        <v>4</v>
      </c>
      <c r="E58" s="9"/>
      <c r="F58" s="68">
        <v>3647956.9219999998</v>
      </c>
      <c r="G58" s="68">
        <v>3063419.5615098407</v>
      </c>
      <c r="H58" s="68">
        <v>4318072.9199989494</v>
      </c>
      <c r="I58" s="68">
        <v>1254653.3584891087</v>
      </c>
      <c r="J58" s="69">
        <v>40.955975285041887</v>
      </c>
    </row>
    <row r="61" spans="2:10" ht="16.3" x14ac:dyDescent="0.3">
      <c r="B61" s="8" t="s">
        <v>173</v>
      </c>
      <c r="C61"/>
      <c r="D61" s="32"/>
      <c r="E61"/>
      <c r="F61" s="19" t="s">
        <v>176</v>
      </c>
    </row>
  </sheetData>
  <autoFilter ref="B3:J58"/>
  <mergeCells count="1">
    <mergeCell ref="B2:J2"/>
  </mergeCells>
  <hyperlinks>
    <hyperlink ref="B61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economica2022</vt:lpstr>
      <vt:lpstr>administrativa2022</vt:lpstr>
      <vt:lpstr>administrativa (COG capitulo)</vt:lpstr>
      <vt:lpstr>funcional2022</vt:lpstr>
    </vt:vector>
  </TitlesOfParts>
  <Company>msp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Guajardo Cavazos</dc:creator>
  <cp:lastModifiedBy>Rene Guajardo Cavazos</cp:lastModifiedBy>
  <dcterms:created xsi:type="dcterms:W3CDTF">2020-08-03T19:34:45Z</dcterms:created>
  <dcterms:modified xsi:type="dcterms:W3CDTF">2022-01-10T16:38:38Z</dcterms:modified>
</cp:coreProperties>
</file>